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24735" windowHeight="12210" activeTab="0"/>
  </bookViews>
  <sheets>
    <sheet name="dividendes" sheetId="13" r:id="rId1"/>
    <sheet name="Emission d'action " sheetId="15" r:id="rId2"/>
    <sheet name="Feuil3" sheetId="26" r:id="rId3"/>
    <sheet name="Feuil1" sheetId="27" r:id="rId4"/>
  </sheets>
  <definedNames/>
  <calcPr calcId="125725"/>
</workbook>
</file>

<file path=xl/sharedStrings.xml><?xml version="1.0" encoding="utf-8"?>
<sst xmlns="http://schemas.openxmlformats.org/spreadsheetml/2006/main" count="205" uniqueCount="107">
  <si>
    <t>POULINA GROUP HOLDING</t>
  </si>
  <si>
    <t>ARTES</t>
  </si>
  <si>
    <t>TPR</t>
  </si>
  <si>
    <t>EL WIFACK LEASING</t>
  </si>
  <si>
    <t>ADWYA</t>
  </si>
  <si>
    <t>ATTIJARI LEASING</t>
  </si>
  <si>
    <t>SOMOCER</t>
  </si>
  <si>
    <t>SOTUVER</t>
  </si>
  <si>
    <t>ALKIMIA</t>
  </si>
  <si>
    <t>SOTUMAG</t>
  </si>
  <si>
    <t>SIPHAT</t>
  </si>
  <si>
    <t>STIP</t>
  </si>
  <si>
    <t>STEQ</t>
  </si>
  <si>
    <t>ELECTROSTAR</t>
  </si>
  <si>
    <t>Total</t>
  </si>
  <si>
    <t>MODERN LEASING</t>
  </si>
  <si>
    <t>SERVICOM</t>
  </si>
  <si>
    <t>SOPAT</t>
  </si>
  <si>
    <t>CIMENTS DE BIZERTE</t>
  </si>
  <si>
    <t>SOTRAPIL</t>
  </si>
  <si>
    <t>Valeurs / Campanies</t>
  </si>
  <si>
    <t xml:space="preserve">Variation </t>
  </si>
  <si>
    <t>Montant/ Amount</t>
  </si>
  <si>
    <t>Date</t>
  </si>
  <si>
    <t>Change</t>
  </si>
  <si>
    <t xml:space="preserve">Amen Bank </t>
  </si>
  <si>
    <t xml:space="preserve">Arab Tunisian Bank </t>
  </si>
  <si>
    <t xml:space="preserve">Banque de Tunisie </t>
  </si>
  <si>
    <t>Banque de l'Habitat</t>
  </si>
  <si>
    <t xml:space="preserve">Union Bancaire pour le Commerce et l'Industrie </t>
  </si>
  <si>
    <t xml:space="preserve">Banque Internationale Arabe de Tunisie </t>
  </si>
  <si>
    <t xml:space="preserve">Attijari Bank </t>
  </si>
  <si>
    <t>ND</t>
  </si>
  <si>
    <t xml:space="preserve"> -</t>
  </si>
  <si>
    <t>Banque Nationale Agricole</t>
  </si>
  <si>
    <t>Union Internationale de Banque</t>
  </si>
  <si>
    <t>Société Tunisienne de Banque</t>
  </si>
  <si>
    <t xml:space="preserve">Banque de Tunisie et des Emirats </t>
  </si>
  <si>
    <t xml:space="preserve">ASTREE Compagnie d'Assurances et de Réassurances </t>
  </si>
  <si>
    <t xml:space="preserve">Société Tunisienne d'Assurances et de Réassurances </t>
  </si>
  <si>
    <t>Industries Chimiques du Fluor</t>
  </si>
  <si>
    <t xml:space="preserve">Air Liquide Tunisie </t>
  </si>
  <si>
    <t xml:space="preserve">Société Frigorifique et Brasserie de Tunis -SFBT - </t>
  </si>
  <si>
    <t>Tunisie Lait</t>
  </si>
  <si>
    <t>Placements de Tunisie Sicaf</t>
  </si>
  <si>
    <t>Sté de Place. et de Dévelop.Ind. et Touris. SICAF</t>
  </si>
  <si>
    <t xml:space="preserve">Tunisie Leasing </t>
  </si>
  <si>
    <t xml:space="preserve">Cie Intenationale de Leasing </t>
  </si>
  <si>
    <t xml:space="preserve">Arab Tunisian Lease </t>
  </si>
  <si>
    <t>Société Tunisienne d'Entreprises de Télécommunication</t>
  </si>
  <si>
    <t>Société Tunisienne de l'Air -TUNISAIR -</t>
  </si>
  <si>
    <t>Société Nouvelle Maison de la Ville de Tunis  -MONOPRIX -</t>
  </si>
  <si>
    <t>Société Immobilière et de Participation -SIMPAR-</t>
  </si>
  <si>
    <t xml:space="preserve">SIAME </t>
  </si>
  <si>
    <t>Magasin Général</t>
  </si>
  <si>
    <t xml:space="preserve">Société l'Accumlateur Tunisien ASSAD </t>
  </si>
  <si>
    <t xml:space="preserve">Société Générale Industrielle de Filtration - GIF FILTER SA </t>
  </si>
  <si>
    <t xml:space="preserve">SITS </t>
  </si>
  <si>
    <t xml:space="preserve">Société ESSOUKNA </t>
  </si>
  <si>
    <t>SALIM - Société d'Assurances SALIM</t>
  </si>
  <si>
    <t>TUNIS RE - Société Tunisienne de Réassurance</t>
  </si>
  <si>
    <t>ENNAKL Automobiles</t>
  </si>
  <si>
    <t>Carthage Cement</t>
  </si>
  <si>
    <t>* Remboursement de 3 dinars par action suite à la réduction de capital social en ramenant la valeur nominal de 5 à 2 dinars.</t>
  </si>
  <si>
    <t>ND : n'a pas distribué de dividendes / ND : no dividend.</t>
  </si>
  <si>
    <t>DIVIDENDES DISTRIBUES PAR LES SOCIETES COTEES EN BOURSE EN 2011</t>
  </si>
  <si>
    <t>DIVIDENDS DISTRIBUTED BY LISTED COMPANIES ON 2011</t>
  </si>
  <si>
    <t>Sociétés / Companies</t>
  </si>
  <si>
    <t xml:space="preserve">Nature de l'opération </t>
  </si>
  <si>
    <t xml:space="preserve">Date d'ouverture </t>
  </si>
  <si>
    <t>Nbre  de titres émis</t>
  </si>
  <si>
    <t>Nominal en dinars</t>
  </si>
  <si>
    <t>Prix d'émission en dinars</t>
  </si>
  <si>
    <t>Montant de l'augmentation</t>
  </si>
  <si>
    <t>Capitaux levés</t>
  </si>
  <si>
    <t>Capital increase type</t>
  </si>
  <si>
    <t>Starting date</t>
  </si>
  <si>
    <t xml:space="preserve">Number of shares issued </t>
  </si>
  <si>
    <t>Nominal value in dinars</t>
  </si>
  <si>
    <t>Issue price in dinars</t>
  </si>
  <si>
    <t xml:space="preserve">en dinars </t>
  </si>
  <si>
    <t>en dinars</t>
  </si>
  <si>
    <t>Increase amount in dinars</t>
  </si>
  <si>
    <t>Mobilized funds</t>
  </si>
  <si>
    <t>Incorporation de reserves/ Incorporation of retained earnings</t>
  </si>
  <si>
    <t>Société Frigjorifique &amp; Brasserie de Tunis - SFBT -</t>
  </si>
  <si>
    <t>Incorporation de reserves / Incorporation of retained earnings</t>
  </si>
  <si>
    <t>Tunisie Profilés Aluminium - TPR -</t>
  </si>
  <si>
    <t>Compagnie International de Leasing - CIL -</t>
  </si>
  <si>
    <t>L'Accumulateur Tunisien Assad</t>
  </si>
  <si>
    <t xml:space="preserve">* </t>
  </si>
  <si>
    <t>EMISSIONS D'ACTIONS DES SOCIETES COTEES EN 2011</t>
  </si>
  <si>
    <t>ISSUANCES OF SHARES BY LISTED COMPANIES - YEARS 2011 -</t>
  </si>
  <si>
    <t>Société Nouvelle Maison de la ville de Tunis -SNMVT- Monoprix</t>
  </si>
  <si>
    <t>Poulina Group Holding</t>
  </si>
  <si>
    <t>Générale Industrielle de Filtration - GIF FILTER SA -</t>
  </si>
  <si>
    <t>Air Liquide Tunisie</t>
  </si>
  <si>
    <t>Attijari Bank</t>
  </si>
  <si>
    <t xml:space="preserve"> - </t>
  </si>
  <si>
    <t>Tuninvest SICAR</t>
  </si>
  <si>
    <t xml:space="preserve">Telnet holding </t>
  </si>
  <si>
    <t xml:space="preserve">Telnet Holding </t>
  </si>
  <si>
    <t>Offre à prix ferme /offer at firm price</t>
  </si>
  <si>
    <t>Conversion des obligations convertibles en actions /conversion of bonds on shares</t>
  </si>
  <si>
    <t>Augmentation de capital complémentaire/new issues</t>
  </si>
  <si>
    <t>* action anciennes/existent shares)</t>
  </si>
  <si>
    <t>* actions nouvelles émises dans le cadre d'une augmentation de capital en numéraire par appel public à l'épargne/new issues</t>
  </si>
</sst>
</file>

<file path=xl/styles.xml><?xml version="1.0" encoding="utf-8"?>
<styleSheet xmlns="http://schemas.openxmlformats.org/spreadsheetml/2006/main">
  <numFmts count="5">
    <numFmt numFmtId="166" formatCode="#,##0.000"/>
    <numFmt numFmtId="167" formatCode="0.0%"/>
    <numFmt numFmtId="168" formatCode="dd/mm"/>
    <numFmt numFmtId="169" formatCode="0.000"/>
    <numFmt numFmtId="171" formatCode="yyyy/mm/dd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indexed="23"/>
      <name val="Verdana"/>
      <family val="2"/>
    </font>
    <font>
      <sz val="10"/>
      <color indexed="63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color theme="5" tint="-0.4999699890613556"/>
      <name val="Arial"/>
      <family val="2"/>
    </font>
    <font>
      <b/>
      <sz val="10"/>
      <color theme="5" tint="-0.4999699890613556"/>
      <name val="Arial"/>
      <family val="2"/>
    </font>
    <font>
      <b/>
      <i/>
      <sz val="12"/>
      <color theme="5" tint="-0.4999699890613556"/>
      <name val="Trebuchet MS"/>
      <family val="2"/>
    </font>
    <font>
      <b/>
      <sz val="10"/>
      <name val="Verdana"/>
      <family val="2"/>
    </font>
    <font>
      <b/>
      <sz val="11"/>
      <color theme="5" tint="-0.4999699890613556"/>
      <name val="Arial"/>
      <family val="2"/>
    </font>
    <font>
      <b/>
      <sz val="11"/>
      <color theme="5" tint="-0.4999699890613556"/>
      <name val="Verdana"/>
      <family val="2"/>
    </font>
    <font>
      <sz val="10"/>
      <color indexed="63"/>
      <name val="Trebuchet MS"/>
      <family val="2"/>
    </font>
    <font>
      <sz val="10"/>
      <name val="Garamond"/>
      <family val="1"/>
    </font>
    <font>
      <b/>
      <sz val="14"/>
      <color indexed="63"/>
      <name val="Garamond"/>
      <family val="1"/>
    </font>
    <font>
      <b/>
      <sz val="10"/>
      <color indexed="63"/>
      <name val="Arial"/>
      <family val="2"/>
    </font>
    <font>
      <sz val="11"/>
      <name val="Trebuchet MS"/>
      <family val="2"/>
    </font>
    <font>
      <b/>
      <sz val="15"/>
      <color indexed="63"/>
      <name val="Arial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sz val="9"/>
      <name val="Verdana"/>
      <family val="2"/>
    </font>
    <font>
      <b/>
      <sz val="11"/>
      <color indexed="23"/>
      <name val="Trebuchet MS"/>
      <family val="2"/>
    </font>
    <font>
      <b/>
      <sz val="12"/>
      <color indexed="23"/>
      <name val="Trebuchet MS"/>
      <family val="2"/>
    </font>
    <font>
      <b/>
      <sz val="9"/>
      <name val="Trebuchet MS"/>
      <family val="2"/>
    </font>
    <font>
      <b/>
      <sz val="12"/>
      <color indexed="23"/>
      <name val="Arial"/>
      <family val="2"/>
    </font>
    <font>
      <sz val="11"/>
      <color indexed="9"/>
      <name val="Trebuchet MS"/>
      <family val="2"/>
    </font>
    <font>
      <b/>
      <sz val="14"/>
      <color indexed="63"/>
      <name val="Times New Roman"/>
      <family val="1"/>
    </font>
    <font>
      <b/>
      <sz val="10"/>
      <color indexed="23"/>
      <name val="Verdana"/>
      <family val="2"/>
    </font>
    <font>
      <b/>
      <sz val="10"/>
      <color indexed="23"/>
      <name val="Arial"/>
      <family val="2"/>
    </font>
    <font>
      <b/>
      <sz val="11"/>
      <color indexed="23"/>
      <name val="Arabic Transparent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/>
      <right/>
      <top style="hair">
        <color indexed="53"/>
      </top>
      <bottom/>
    </border>
    <border>
      <left/>
      <right/>
      <top/>
      <bottom style="hair">
        <color indexed="53"/>
      </bottom>
    </border>
    <border>
      <left style="thin"/>
      <right style="thin"/>
      <top style="thin">
        <color theme="1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/>
      <top/>
      <bottom/>
    </border>
    <border>
      <left style="thin">
        <color theme="1"/>
      </left>
      <right/>
      <top/>
      <bottom style="thin">
        <color theme="1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2" xfId="0" applyFont="1" applyFill="1" applyBorder="1"/>
    <xf numFmtId="0" fontId="15" fillId="0" borderId="0" xfId="0" applyFont="1"/>
    <xf numFmtId="0" fontId="16" fillId="0" borderId="0" xfId="0" applyFont="1" applyAlignment="1">
      <alignment horizontal="center"/>
    </xf>
    <xf numFmtId="10" fontId="16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166" fontId="5" fillId="0" borderId="13" xfId="0" applyNumberFormat="1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167" fontId="5" fillId="0" borderId="13" xfId="2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167" fontId="5" fillId="0" borderId="12" xfId="20" applyNumberFormat="1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center"/>
    </xf>
    <xf numFmtId="168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/>
    <xf numFmtId="16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8" fontId="5" fillId="0" borderId="14" xfId="0" applyNumberFormat="1" applyFont="1" applyFill="1" applyBorder="1" applyAlignment="1">
      <alignment horizontal="center"/>
    </xf>
    <xf numFmtId="14" fontId="5" fillId="0" borderId="14" xfId="0" applyNumberFormat="1" applyFont="1" applyFill="1" applyBorder="1" applyAlignment="1">
      <alignment horizontal="center"/>
    </xf>
    <xf numFmtId="167" fontId="5" fillId="0" borderId="14" xfId="2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 horizontal="center"/>
    </xf>
    <xf numFmtId="167" fontId="5" fillId="0" borderId="0" xfId="20" applyNumberFormat="1" applyFont="1" applyFill="1" applyBorder="1" applyAlignment="1">
      <alignment horizontal="center"/>
    </xf>
    <xf numFmtId="0" fontId="14" fillId="0" borderId="0" xfId="0" applyFont="1" applyBorder="1"/>
    <xf numFmtId="3" fontId="0" fillId="0" borderId="0" xfId="0" applyNumberForma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wrapText="1"/>
    </xf>
    <xf numFmtId="0" fontId="22" fillId="0" borderId="20" xfId="0" applyFont="1" applyFill="1" applyBorder="1" applyAlignment="1">
      <alignment horizontal="left"/>
    </xf>
    <xf numFmtId="14" fontId="1" fillId="0" borderId="19" xfId="0" applyNumberFormat="1" applyFont="1" applyBorder="1" applyAlignment="1">
      <alignment horizontal="center"/>
    </xf>
    <xf numFmtId="3" fontId="3" fillId="0" borderId="20" xfId="0" applyNumberFormat="1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169" fontId="3" fillId="0" borderId="20" xfId="0" applyNumberFormat="1" applyFont="1" applyFill="1" applyBorder="1" applyAlignment="1">
      <alignment horizontal="center" wrapText="1"/>
    </xf>
    <xf numFmtId="3" fontId="3" fillId="0" borderId="2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right"/>
    </xf>
    <xf numFmtId="14" fontId="1" fillId="0" borderId="20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3" fontId="3" fillId="0" borderId="15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3" fontId="3" fillId="0" borderId="19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169" fontId="3" fillId="0" borderId="19" xfId="0" applyNumberFormat="1" applyFont="1" applyFill="1" applyBorder="1" applyAlignment="1">
      <alignment horizontal="center" wrapText="1"/>
    </xf>
    <xf numFmtId="3" fontId="3" fillId="0" borderId="19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 vertical="center" wrapText="1"/>
    </xf>
    <xf numFmtId="14" fontId="1" fillId="0" borderId="19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/>
    </xf>
    <xf numFmtId="14" fontId="1" fillId="0" borderId="15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14" fontId="1" fillId="0" borderId="13" xfId="0" applyNumberFormat="1" applyFont="1" applyBorder="1" applyAlignment="1">
      <alignment horizontal="center"/>
    </xf>
    <xf numFmtId="3" fontId="3" fillId="0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14" fontId="1" fillId="0" borderId="14" xfId="0" applyNumberFormat="1" applyFont="1" applyBorder="1" applyAlignment="1">
      <alignment horizontal="center"/>
    </xf>
    <xf numFmtId="3" fontId="3" fillId="0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/>
    </xf>
    <xf numFmtId="3" fontId="13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14" fontId="6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4" fillId="0" borderId="0" xfId="0" applyFont="1" applyFill="1" applyBorder="1" applyAlignment="1" quotePrefix="1">
      <alignment horizontal="right" wrapText="1"/>
    </xf>
    <xf numFmtId="0" fontId="11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readingOrder="1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27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readingOrder="1"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71" fontId="30" fillId="0" borderId="0" xfId="0" applyNumberFormat="1" applyFont="1" applyBorder="1" applyAlignment="1">
      <alignment horizontal="center" vertical="center"/>
    </xf>
    <xf numFmtId="171" fontId="30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2" fontId="31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3" fontId="3" fillId="0" borderId="17" xfId="0" applyNumberFormat="1" applyFont="1" applyFill="1" applyBorder="1" applyAlignment="1">
      <alignment horizontal="right" wrapText="1"/>
    </xf>
    <xf numFmtId="3" fontId="3" fillId="0" borderId="19" xfId="0" applyNumberFormat="1" applyFont="1" applyFill="1" applyBorder="1" applyAlignment="1">
      <alignment horizontal="right" wrapText="1"/>
    </xf>
    <xf numFmtId="0" fontId="22" fillId="0" borderId="19" xfId="0" applyFont="1" applyFill="1" applyBorder="1" applyAlignment="1">
      <alignment horizontal="left" wrapText="1"/>
    </xf>
    <xf numFmtId="0" fontId="22" fillId="0" borderId="17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169" fontId="3" fillId="0" borderId="15" xfId="0" applyNumberFormat="1" applyFont="1" applyFill="1" applyBorder="1" applyAlignment="1">
      <alignment horizontal="center" vertical="center" wrapText="1"/>
    </xf>
    <xf numFmtId="169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9" fontId="3" fillId="0" borderId="17" xfId="0" applyNumberFormat="1" applyFont="1" applyFill="1" applyBorder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 7" xfId="21"/>
    <cellStyle name="Normal 2 2" xfId="22"/>
    <cellStyle name="Normal 2 3" xfId="23"/>
    <cellStyle name="Normal 2 9" xfId="24"/>
    <cellStyle name="Normal 2 6" xfId="25"/>
    <cellStyle name="Normal 2" xfId="26"/>
    <cellStyle name="Normal 3" xfId="27"/>
    <cellStyle name="Normal 4" xfId="28"/>
    <cellStyle name="Normal 2 5" xfId="29"/>
    <cellStyle name="Normal 2 4" xfId="30"/>
    <cellStyle name="Titre" xfId="31"/>
    <cellStyle name="Titre 1" xfId="32"/>
    <cellStyle name="Titre 2" xfId="33"/>
    <cellStyle name="Titre 3" xfId="34"/>
    <cellStyle name="Titre 4" xfId="35"/>
    <cellStyle name="Satisfaisant" xfId="36"/>
    <cellStyle name="Insatisfaisant" xfId="37"/>
    <cellStyle name="Neutre" xfId="38"/>
    <cellStyle name="Entrée" xfId="39"/>
    <cellStyle name="Sortie" xfId="40"/>
    <cellStyle name="Calcul" xfId="41"/>
    <cellStyle name="Cellule liée" xfId="42"/>
    <cellStyle name="Vérification" xfId="43"/>
    <cellStyle name="Avertissement" xfId="44"/>
    <cellStyle name="Commentaire" xfId="45"/>
    <cellStyle name="Texte explicatif" xfId="46"/>
    <cellStyle name="Total" xfId="47"/>
    <cellStyle name="Accent1" xfId="48"/>
    <cellStyle name="20 % - Accent1" xfId="49"/>
    <cellStyle name="40 % - Accent1" xfId="50"/>
    <cellStyle name="60 % - Accent1" xfId="51"/>
    <cellStyle name="Accent2" xfId="52"/>
    <cellStyle name="20 % - Accent2" xfId="53"/>
    <cellStyle name="40 % - Accent2" xfId="54"/>
    <cellStyle name="60 % - Accent2" xfId="55"/>
    <cellStyle name="Accent3" xfId="56"/>
    <cellStyle name="20 % - Accent3" xfId="57"/>
    <cellStyle name="40 % - Accent3" xfId="58"/>
    <cellStyle name="60 % - Accent3" xfId="59"/>
    <cellStyle name="Accent4" xfId="60"/>
    <cellStyle name="20 % - Accent4" xfId="61"/>
    <cellStyle name="40 % - Accent4" xfId="62"/>
    <cellStyle name="60 % - Accent4" xfId="63"/>
    <cellStyle name="Accent5" xfId="64"/>
    <cellStyle name="20 % - Accent5" xfId="65"/>
    <cellStyle name="40 % - Accent5" xfId="66"/>
    <cellStyle name="60 % - Accent5" xfId="67"/>
    <cellStyle name="Accent6" xfId="68"/>
    <cellStyle name="20 % - Accent6" xfId="69"/>
    <cellStyle name="40 % - Accent6" xfId="70"/>
    <cellStyle name="60 % - Accent6" xfId="71"/>
    <cellStyle name="Pourcentage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00FF"/>
  </sheetPr>
  <dimension ref="A1:F65"/>
  <sheetViews>
    <sheetView showGridLines="0" tabSelected="1" workbookViewId="0" topLeftCell="A1">
      <selection activeCell="H21" sqref="H21"/>
    </sheetView>
  </sheetViews>
  <sheetFormatPr defaultColWidth="11.421875" defaultRowHeight="15"/>
  <cols>
    <col min="1" max="1" width="55.7109375" style="0" customWidth="1"/>
    <col min="2" max="2" width="18.421875" style="0" customWidth="1"/>
    <col min="3" max="3" width="16.8515625" style="0" customWidth="1"/>
    <col min="4" max="4" width="16.7109375" style="0" customWidth="1"/>
    <col min="5" max="5" width="14.00390625" style="0" customWidth="1"/>
  </cols>
  <sheetData>
    <row r="1" spans="1:6" ht="15">
      <c r="A1" s="5"/>
      <c r="B1" s="5"/>
      <c r="C1" s="5"/>
      <c r="D1" s="5"/>
      <c r="E1" s="5"/>
      <c r="F1" s="5"/>
    </row>
    <row r="2" spans="1:6" ht="15.75">
      <c r="A2" s="124" t="s">
        <v>65</v>
      </c>
      <c r="B2" s="124"/>
      <c r="C2" s="124"/>
      <c r="D2" s="124"/>
      <c r="E2" s="124"/>
      <c r="F2" s="124"/>
    </row>
    <row r="3" spans="1:6" ht="15.75">
      <c r="A3" s="124" t="s">
        <v>66</v>
      </c>
      <c r="B3" s="124"/>
      <c r="C3" s="124"/>
      <c r="D3" s="124"/>
      <c r="E3" s="124"/>
      <c r="F3" s="124"/>
    </row>
    <row r="4" spans="1:6" ht="18.75">
      <c r="A4" s="6"/>
      <c r="B4" s="6"/>
      <c r="C4" s="6"/>
      <c r="D4" s="6"/>
      <c r="E4" s="6"/>
      <c r="F4" s="7"/>
    </row>
    <row r="5" spans="1:6" ht="15">
      <c r="A5" s="125" t="s">
        <v>20</v>
      </c>
      <c r="B5" s="127">
        <v>2010</v>
      </c>
      <c r="C5" s="128"/>
      <c r="D5" s="127">
        <v>2011</v>
      </c>
      <c r="E5" s="129"/>
      <c r="F5" s="8" t="s">
        <v>21</v>
      </c>
    </row>
    <row r="6" spans="1:6" ht="15">
      <c r="A6" s="126"/>
      <c r="B6" s="9" t="s">
        <v>22</v>
      </c>
      <c r="C6" s="10" t="s">
        <v>23</v>
      </c>
      <c r="D6" s="9" t="s">
        <v>22</v>
      </c>
      <c r="E6" s="10" t="s">
        <v>23</v>
      </c>
      <c r="F6" s="11" t="s">
        <v>24</v>
      </c>
    </row>
    <row r="7" spans="1:6" ht="15">
      <c r="A7" s="12" t="s">
        <v>25</v>
      </c>
      <c r="B7" s="13">
        <v>1.4</v>
      </c>
      <c r="C7" s="14">
        <v>40338</v>
      </c>
      <c r="D7" s="13">
        <v>1.4</v>
      </c>
      <c r="E7" s="14">
        <v>40718</v>
      </c>
      <c r="F7" s="15">
        <f aca="true" t="shared" si="0" ref="F7:F12">D7/B7*1-1</f>
        <v>0</v>
      </c>
    </row>
    <row r="8" spans="1:6" ht="15">
      <c r="A8" s="16" t="s">
        <v>26</v>
      </c>
      <c r="B8" s="17">
        <v>0.2</v>
      </c>
      <c r="C8" s="18">
        <v>40332</v>
      </c>
      <c r="D8" s="17">
        <v>0.22</v>
      </c>
      <c r="E8" s="18">
        <v>40714</v>
      </c>
      <c r="F8" s="19">
        <f t="shared" si="0"/>
        <v>0.09999999999999987</v>
      </c>
    </row>
    <row r="9" spans="1:6" ht="15">
      <c r="A9" s="16" t="s">
        <v>27</v>
      </c>
      <c r="B9" s="17">
        <v>2.9</v>
      </c>
      <c r="C9" s="18">
        <v>40318</v>
      </c>
      <c r="D9" s="17">
        <v>0.24</v>
      </c>
      <c r="E9" s="18">
        <v>40725</v>
      </c>
      <c r="F9" s="19">
        <f>+D9/0.29-1</f>
        <v>-0.1724137931034483</v>
      </c>
    </row>
    <row r="10" spans="1:6" ht="15">
      <c r="A10" s="16" t="s">
        <v>28</v>
      </c>
      <c r="B10" s="17">
        <v>0.65</v>
      </c>
      <c r="C10" s="18">
        <v>40347</v>
      </c>
      <c r="D10" s="20" t="s">
        <v>32</v>
      </c>
      <c r="E10" s="18" t="s">
        <v>33</v>
      </c>
      <c r="F10" s="19"/>
    </row>
    <row r="11" spans="1:6" ht="15">
      <c r="A11" s="16" t="s">
        <v>29</v>
      </c>
      <c r="B11" s="17">
        <v>1.25</v>
      </c>
      <c r="C11" s="18">
        <v>40364</v>
      </c>
      <c r="D11" s="17">
        <v>0.825</v>
      </c>
      <c r="E11" s="18">
        <v>40711</v>
      </c>
      <c r="F11" s="19">
        <f t="shared" si="0"/>
        <v>-0.3400000000000001</v>
      </c>
    </row>
    <row r="12" spans="1:6" ht="15">
      <c r="A12" s="16" t="s">
        <v>30</v>
      </c>
      <c r="B12" s="17">
        <v>2</v>
      </c>
      <c r="C12" s="18">
        <v>40343</v>
      </c>
      <c r="D12" s="17">
        <v>2</v>
      </c>
      <c r="E12" s="18">
        <v>40728</v>
      </c>
      <c r="F12" s="19">
        <f t="shared" si="0"/>
        <v>0</v>
      </c>
    </row>
    <row r="13" spans="1:6" ht="15">
      <c r="A13" s="16" t="s">
        <v>31</v>
      </c>
      <c r="B13" s="20" t="s">
        <v>32</v>
      </c>
      <c r="C13" s="18" t="s">
        <v>33</v>
      </c>
      <c r="D13" s="20" t="s">
        <v>32</v>
      </c>
      <c r="E13" s="18" t="s">
        <v>33</v>
      </c>
      <c r="F13" s="19" t="s">
        <v>33</v>
      </c>
    </row>
    <row r="14" spans="1:6" ht="15">
      <c r="A14" s="16" t="s">
        <v>34</v>
      </c>
      <c r="B14" s="17">
        <v>0.45</v>
      </c>
      <c r="C14" s="18">
        <v>40336</v>
      </c>
      <c r="D14" s="17">
        <v>0.4</v>
      </c>
      <c r="E14" s="18">
        <v>40798</v>
      </c>
      <c r="F14" s="19">
        <f>D14/B14*1-1</f>
        <v>-0.11111111111111105</v>
      </c>
    </row>
    <row r="15" spans="1:6" ht="15">
      <c r="A15" s="16" t="s">
        <v>35</v>
      </c>
      <c r="B15" s="21" t="s">
        <v>32</v>
      </c>
      <c r="C15" s="22" t="s">
        <v>33</v>
      </c>
      <c r="D15" s="20" t="s">
        <v>32</v>
      </c>
      <c r="E15" s="22" t="s">
        <v>33</v>
      </c>
      <c r="F15" s="19" t="s">
        <v>33</v>
      </c>
    </row>
    <row r="16" spans="1:6" ht="15">
      <c r="A16" s="16" t="s">
        <v>36</v>
      </c>
      <c r="B16" s="17">
        <v>0.45</v>
      </c>
      <c r="C16" s="18">
        <v>40357</v>
      </c>
      <c r="D16" s="20" t="s">
        <v>32</v>
      </c>
      <c r="E16" s="18" t="s">
        <v>33</v>
      </c>
      <c r="F16" s="19" t="s">
        <v>33</v>
      </c>
    </row>
    <row r="17" spans="1:6" ht="15">
      <c r="A17" s="16" t="s">
        <v>37</v>
      </c>
      <c r="B17" s="17">
        <v>1.8</v>
      </c>
      <c r="C17" s="18">
        <v>40359</v>
      </c>
      <c r="D17" s="17">
        <v>1.8</v>
      </c>
      <c r="E17" s="18">
        <v>40813</v>
      </c>
      <c r="F17" s="19">
        <f>+D17/B17*1-1</f>
        <v>0</v>
      </c>
    </row>
    <row r="18" spans="1:6" ht="15">
      <c r="A18" s="16" t="s">
        <v>38</v>
      </c>
      <c r="B18" s="17">
        <v>2</v>
      </c>
      <c r="C18" s="18">
        <v>40329</v>
      </c>
      <c r="D18" s="17">
        <v>1.6</v>
      </c>
      <c r="E18" s="18">
        <v>40695</v>
      </c>
      <c r="F18" s="19">
        <f>D18/B18*1-1</f>
        <v>-0.19999999999999996</v>
      </c>
    </row>
    <row r="19" spans="1:6" ht="15">
      <c r="A19" s="16" t="s">
        <v>39</v>
      </c>
      <c r="B19" s="17">
        <v>1.8</v>
      </c>
      <c r="C19" s="18">
        <v>40344</v>
      </c>
      <c r="D19" s="17">
        <v>1.8</v>
      </c>
      <c r="E19" s="18">
        <v>40728</v>
      </c>
      <c r="F19" s="19">
        <f aca="true" t="shared" si="1" ref="F19:F21">D19/B19*1-1</f>
        <v>0</v>
      </c>
    </row>
    <row r="20" spans="1:6" ht="15">
      <c r="A20" s="16" t="s">
        <v>40</v>
      </c>
      <c r="B20" s="17">
        <v>3.5</v>
      </c>
      <c r="C20" s="18">
        <v>40350</v>
      </c>
      <c r="D20" s="17">
        <v>2.5</v>
      </c>
      <c r="E20" s="18">
        <v>40781</v>
      </c>
      <c r="F20" s="19">
        <f t="shared" si="1"/>
        <v>-0.2857142857142857</v>
      </c>
    </row>
    <row r="21" spans="1:6" ht="15">
      <c r="A21" s="16" t="s">
        <v>41</v>
      </c>
      <c r="B21" s="17">
        <v>9.7</v>
      </c>
      <c r="C21" s="18">
        <v>40364</v>
      </c>
      <c r="D21" s="17">
        <v>10.5</v>
      </c>
      <c r="E21" s="18">
        <v>40709</v>
      </c>
      <c r="F21" s="19">
        <f t="shared" si="1"/>
        <v>0.08247422680412386</v>
      </c>
    </row>
    <row r="22" spans="1:6" ht="15">
      <c r="A22" s="4" t="s">
        <v>8</v>
      </c>
      <c r="B22" s="17" t="s">
        <v>32</v>
      </c>
      <c r="C22" s="18" t="s">
        <v>33</v>
      </c>
      <c r="D22" s="17" t="s">
        <v>33</v>
      </c>
      <c r="E22" s="18" t="s">
        <v>33</v>
      </c>
      <c r="F22" s="19" t="s">
        <v>33</v>
      </c>
    </row>
    <row r="23" spans="1:6" ht="15">
      <c r="A23" s="4" t="s">
        <v>42</v>
      </c>
      <c r="B23" s="17">
        <v>0.6</v>
      </c>
      <c r="C23" s="18">
        <v>40310</v>
      </c>
      <c r="D23" s="17">
        <v>0.6</v>
      </c>
      <c r="E23" s="18">
        <v>40721</v>
      </c>
      <c r="F23" s="19">
        <f>D23/B23*1-1</f>
        <v>0</v>
      </c>
    </row>
    <row r="24" spans="1:6" ht="15">
      <c r="A24" s="4" t="s">
        <v>43</v>
      </c>
      <c r="B24" s="20" t="s">
        <v>32</v>
      </c>
      <c r="C24" s="18" t="s">
        <v>33</v>
      </c>
      <c r="D24" s="20" t="s">
        <v>33</v>
      </c>
      <c r="E24" s="18" t="s">
        <v>33</v>
      </c>
      <c r="F24" s="19" t="s">
        <v>33</v>
      </c>
    </row>
    <row r="25" spans="1:6" ht="15">
      <c r="A25" s="4" t="s">
        <v>99</v>
      </c>
      <c r="B25" s="17">
        <v>3</v>
      </c>
      <c r="C25" s="18">
        <v>40359</v>
      </c>
      <c r="D25" s="17">
        <v>1</v>
      </c>
      <c r="E25" s="18">
        <v>40724</v>
      </c>
      <c r="F25" s="19">
        <f>D25/B25*1-1</f>
        <v>-0.6666666666666667</v>
      </c>
    </row>
    <row r="26" spans="1:6" ht="15">
      <c r="A26" s="4" t="s">
        <v>44</v>
      </c>
      <c r="B26" s="17">
        <v>1.6</v>
      </c>
      <c r="C26" s="18">
        <v>40284</v>
      </c>
      <c r="D26" s="17">
        <v>1.8</v>
      </c>
      <c r="E26" s="18">
        <v>40673</v>
      </c>
      <c r="F26" s="19">
        <f aca="true" t="shared" si="2" ref="F26:F30">D26/B26*1-1</f>
        <v>0.125</v>
      </c>
    </row>
    <row r="27" spans="1:6" ht="15">
      <c r="A27" s="23" t="s">
        <v>45</v>
      </c>
      <c r="B27" s="17">
        <v>0.34</v>
      </c>
      <c r="C27" s="18">
        <v>40297</v>
      </c>
      <c r="D27" s="17">
        <v>0.42</v>
      </c>
      <c r="E27" s="18">
        <v>40660</v>
      </c>
      <c r="F27" s="19">
        <f t="shared" si="2"/>
        <v>0.23529411764705865</v>
      </c>
    </row>
    <row r="28" spans="1:6" ht="15">
      <c r="A28" s="4" t="s">
        <v>46</v>
      </c>
      <c r="B28" s="17">
        <v>0.85</v>
      </c>
      <c r="C28" s="18">
        <v>40353</v>
      </c>
      <c r="D28" s="17">
        <v>0.85</v>
      </c>
      <c r="E28" s="18">
        <v>40701</v>
      </c>
      <c r="F28" s="19">
        <f t="shared" si="2"/>
        <v>0</v>
      </c>
    </row>
    <row r="29" spans="1:6" ht="15">
      <c r="A29" s="4" t="s">
        <v>47</v>
      </c>
      <c r="B29" s="17">
        <v>0.72</v>
      </c>
      <c r="C29" s="18">
        <v>40339</v>
      </c>
      <c r="D29" s="17">
        <v>0.75</v>
      </c>
      <c r="E29" s="18">
        <v>40696</v>
      </c>
      <c r="F29" s="19">
        <f t="shared" si="2"/>
        <v>0.04166666666666674</v>
      </c>
    </row>
    <row r="30" spans="1:6" ht="15">
      <c r="A30" s="4" t="s">
        <v>48</v>
      </c>
      <c r="B30" s="17">
        <v>0.2</v>
      </c>
      <c r="C30" s="18">
        <v>40344</v>
      </c>
      <c r="D30" s="17">
        <v>0.2</v>
      </c>
      <c r="E30" s="18">
        <v>40739</v>
      </c>
      <c r="F30" s="19">
        <f t="shared" si="2"/>
        <v>0</v>
      </c>
    </row>
    <row r="31" spans="1:6" ht="15">
      <c r="A31" s="4" t="s">
        <v>49</v>
      </c>
      <c r="B31" s="20" t="s">
        <v>32</v>
      </c>
      <c r="C31" s="18" t="s">
        <v>33</v>
      </c>
      <c r="D31" s="17">
        <v>0.4</v>
      </c>
      <c r="E31" s="18">
        <v>40732</v>
      </c>
      <c r="F31" s="19" t="s">
        <v>33</v>
      </c>
    </row>
    <row r="32" spans="1:6" ht="15">
      <c r="A32" s="4" t="s">
        <v>50</v>
      </c>
      <c r="B32" s="24" t="s">
        <v>33</v>
      </c>
      <c r="C32" s="18" t="s">
        <v>33</v>
      </c>
      <c r="D32" s="24" t="s">
        <v>33</v>
      </c>
      <c r="E32" s="18" t="s">
        <v>33</v>
      </c>
      <c r="F32" s="19" t="s">
        <v>33</v>
      </c>
    </row>
    <row r="33" spans="1:6" ht="15">
      <c r="A33" s="4" t="s">
        <v>51</v>
      </c>
      <c r="B33" s="17">
        <v>5.8</v>
      </c>
      <c r="C33" s="18">
        <v>40282</v>
      </c>
      <c r="D33" s="17" t="s">
        <v>32</v>
      </c>
      <c r="E33" s="18" t="s">
        <v>33</v>
      </c>
      <c r="F33" s="19" t="s">
        <v>33</v>
      </c>
    </row>
    <row r="34" spans="1:6" ht="15">
      <c r="A34" s="4" t="s">
        <v>52</v>
      </c>
      <c r="B34" s="17">
        <v>1.75</v>
      </c>
      <c r="C34" s="18">
        <v>40360</v>
      </c>
      <c r="D34" s="17">
        <v>1.5</v>
      </c>
      <c r="E34" s="18">
        <v>40732</v>
      </c>
      <c r="F34" s="19">
        <f>D34/B34*1-1</f>
        <v>-0.1428571428571429</v>
      </c>
    </row>
    <row r="35" spans="1:6" ht="15">
      <c r="A35" s="4" t="s">
        <v>7</v>
      </c>
      <c r="B35" s="17">
        <v>2</v>
      </c>
      <c r="C35" s="18">
        <v>40350</v>
      </c>
      <c r="D35" s="17">
        <v>0.25</v>
      </c>
      <c r="E35" s="18">
        <v>40721</v>
      </c>
      <c r="F35" s="19">
        <f>D35/B35*1-1</f>
        <v>-0.875</v>
      </c>
    </row>
    <row r="36" spans="1:6" ht="15">
      <c r="A36" s="4" t="s">
        <v>53</v>
      </c>
      <c r="B36" s="20" t="s">
        <v>32</v>
      </c>
      <c r="C36" s="18" t="s">
        <v>33</v>
      </c>
      <c r="D36" s="17">
        <v>0.07</v>
      </c>
      <c r="E36" s="18">
        <v>40709</v>
      </c>
      <c r="F36" s="19" t="s">
        <v>33</v>
      </c>
    </row>
    <row r="37" spans="1:6" ht="15">
      <c r="A37" s="4" t="s">
        <v>9</v>
      </c>
      <c r="B37" s="17">
        <v>0.035</v>
      </c>
      <c r="C37" s="18">
        <v>40364</v>
      </c>
      <c r="D37" s="17">
        <v>0.02</v>
      </c>
      <c r="E37" s="18">
        <v>40756</v>
      </c>
      <c r="F37" s="19">
        <f>D37/B37*1-1</f>
        <v>-0.4285714285714286</v>
      </c>
    </row>
    <row r="38" spans="1:6" ht="15">
      <c r="A38" s="4" t="s">
        <v>54</v>
      </c>
      <c r="B38" s="20" t="s">
        <v>32</v>
      </c>
      <c r="C38" s="18" t="s">
        <v>33</v>
      </c>
      <c r="D38" s="20" t="s">
        <v>98</v>
      </c>
      <c r="E38" s="18" t="s">
        <v>33</v>
      </c>
      <c r="F38" s="19" t="s">
        <v>33</v>
      </c>
    </row>
    <row r="39" spans="1:6" ht="15">
      <c r="A39" s="4" t="s">
        <v>13</v>
      </c>
      <c r="B39" s="17">
        <v>0.5</v>
      </c>
      <c r="C39" s="18">
        <v>40374</v>
      </c>
      <c r="D39" s="17" t="s">
        <v>33</v>
      </c>
      <c r="E39" s="18" t="s">
        <v>33</v>
      </c>
      <c r="F39" s="19"/>
    </row>
    <row r="40" spans="1:6" ht="15">
      <c r="A40" s="4" t="s">
        <v>19</v>
      </c>
      <c r="B40" s="17">
        <v>0.35</v>
      </c>
      <c r="C40" s="18">
        <v>40368</v>
      </c>
      <c r="D40" s="17">
        <v>0.4</v>
      </c>
      <c r="E40" s="18">
        <v>40725</v>
      </c>
      <c r="F40" s="19">
        <f>D40/B40*1-1</f>
        <v>0.14285714285714302</v>
      </c>
    </row>
    <row r="41" spans="1:6" ht="15">
      <c r="A41" s="4" t="s">
        <v>10</v>
      </c>
      <c r="B41" s="17">
        <v>0.3</v>
      </c>
      <c r="C41" s="18">
        <v>40371</v>
      </c>
      <c r="D41" s="17">
        <v>0.2</v>
      </c>
      <c r="E41" s="18">
        <v>40742</v>
      </c>
      <c r="F41" s="19">
        <f>D41/B41*1-1</f>
        <v>-0.33333333333333326</v>
      </c>
    </row>
    <row r="42" spans="1:6" ht="15">
      <c r="A42" s="4" t="s">
        <v>11</v>
      </c>
      <c r="B42" s="20" t="s">
        <v>32</v>
      </c>
      <c r="C42" s="18" t="s">
        <v>33</v>
      </c>
      <c r="D42" s="20" t="s">
        <v>33</v>
      </c>
      <c r="E42" s="18" t="s">
        <v>33</v>
      </c>
      <c r="F42" s="19" t="s">
        <v>33</v>
      </c>
    </row>
    <row r="43" spans="1:6" ht="15">
      <c r="A43" s="4" t="s">
        <v>12</v>
      </c>
      <c r="B43" s="17">
        <v>0.55</v>
      </c>
      <c r="C43" s="18">
        <v>40368</v>
      </c>
      <c r="D43" s="17">
        <v>0.5</v>
      </c>
      <c r="E43" s="18">
        <v>40753</v>
      </c>
      <c r="F43" s="19">
        <f>D43/B43*1-1</f>
        <v>-0.09090909090909094</v>
      </c>
    </row>
    <row r="44" spans="1:6" ht="15">
      <c r="A44" s="4" t="s">
        <v>6</v>
      </c>
      <c r="B44" s="20" t="s">
        <v>32</v>
      </c>
      <c r="C44" s="18" t="s">
        <v>33</v>
      </c>
      <c r="D44" s="20" t="s">
        <v>33</v>
      </c>
      <c r="E44" s="18" t="s">
        <v>33</v>
      </c>
      <c r="F44" s="19" t="s">
        <v>33</v>
      </c>
    </row>
    <row r="45" spans="1:6" ht="15">
      <c r="A45" s="4" t="s">
        <v>5</v>
      </c>
      <c r="B45" s="20" t="s">
        <v>32</v>
      </c>
      <c r="C45" s="18" t="s">
        <v>33</v>
      </c>
      <c r="D45" s="20" t="s">
        <v>33</v>
      </c>
      <c r="E45" s="18" t="s">
        <v>33</v>
      </c>
      <c r="F45" s="19" t="s">
        <v>33</v>
      </c>
    </row>
    <row r="46" spans="1:6" ht="15">
      <c r="A46" s="4" t="s">
        <v>55</v>
      </c>
      <c r="B46" s="17">
        <v>0.37</v>
      </c>
      <c r="C46" s="18">
        <v>40331</v>
      </c>
      <c r="D46" s="17">
        <v>0.37</v>
      </c>
      <c r="E46" s="18">
        <v>40700</v>
      </c>
      <c r="F46" s="19">
        <f aca="true" t="shared" si="3" ref="F46:F52">D46/B46*1-1</f>
        <v>0</v>
      </c>
    </row>
    <row r="47" spans="1:6" ht="15">
      <c r="A47" s="4" t="s">
        <v>56</v>
      </c>
      <c r="B47" s="17">
        <v>0.17</v>
      </c>
      <c r="C47" s="18">
        <v>40344</v>
      </c>
      <c r="D47" s="17">
        <v>0.15</v>
      </c>
      <c r="E47" s="18">
        <v>40739</v>
      </c>
      <c r="F47" s="19">
        <f t="shared" si="3"/>
        <v>-0.11764705882352955</v>
      </c>
    </row>
    <row r="48" spans="1:6" ht="15">
      <c r="A48" s="4" t="s">
        <v>57</v>
      </c>
      <c r="B48" s="17">
        <v>0.18</v>
      </c>
      <c r="C48" s="18">
        <v>40382</v>
      </c>
      <c r="D48" s="17">
        <v>0.15</v>
      </c>
      <c r="E48" s="18">
        <v>40746</v>
      </c>
      <c r="F48" s="19">
        <f t="shared" si="3"/>
        <v>-0.16666666666666663</v>
      </c>
    </row>
    <row r="49" spans="1:6" ht="15">
      <c r="A49" s="4" t="s">
        <v>3</v>
      </c>
      <c r="B49" s="17">
        <v>0.4</v>
      </c>
      <c r="C49" s="18">
        <v>40371</v>
      </c>
      <c r="D49" s="17">
        <v>0.5</v>
      </c>
      <c r="E49" s="18">
        <v>40739</v>
      </c>
      <c r="F49" s="19">
        <f t="shared" si="3"/>
        <v>0.25</v>
      </c>
    </row>
    <row r="50" spans="1:6" ht="15">
      <c r="A50" s="25" t="s">
        <v>58</v>
      </c>
      <c r="B50" s="17">
        <v>0.28</v>
      </c>
      <c r="C50" s="18">
        <v>40336</v>
      </c>
      <c r="D50" s="17">
        <v>0.28</v>
      </c>
      <c r="E50" s="18">
        <v>40700</v>
      </c>
      <c r="F50" s="19">
        <f t="shared" si="3"/>
        <v>0</v>
      </c>
    </row>
    <row r="51" spans="1:6" ht="15">
      <c r="A51" s="25" t="s">
        <v>4</v>
      </c>
      <c r="B51" s="17">
        <v>0.27</v>
      </c>
      <c r="C51" s="18">
        <v>40302</v>
      </c>
      <c r="D51" s="17">
        <v>0.2</v>
      </c>
      <c r="E51" s="18">
        <v>40702</v>
      </c>
      <c r="F51" s="19">
        <f t="shared" si="3"/>
        <v>-0.2592592592592593</v>
      </c>
    </row>
    <row r="52" spans="1:6" ht="15">
      <c r="A52" s="25" t="s">
        <v>2</v>
      </c>
      <c r="B52" s="17">
        <v>0.25</v>
      </c>
      <c r="C52" s="18">
        <v>40323</v>
      </c>
      <c r="D52" s="17">
        <v>0.25</v>
      </c>
      <c r="E52" s="18">
        <v>40709</v>
      </c>
      <c r="F52" s="19">
        <f t="shared" si="3"/>
        <v>0</v>
      </c>
    </row>
    <row r="53" spans="1:6" ht="15">
      <c r="A53" s="25" t="s">
        <v>0</v>
      </c>
      <c r="B53" s="17">
        <v>0.275</v>
      </c>
      <c r="C53" s="18">
        <v>40330</v>
      </c>
      <c r="D53" s="17" t="s">
        <v>33</v>
      </c>
      <c r="E53" s="18" t="s">
        <v>33</v>
      </c>
      <c r="F53" s="19" t="s">
        <v>33</v>
      </c>
    </row>
    <row r="54" spans="1:6" ht="15">
      <c r="A54" s="25" t="s">
        <v>1</v>
      </c>
      <c r="B54" s="17">
        <v>0.725</v>
      </c>
      <c r="C54" s="18">
        <v>40344</v>
      </c>
      <c r="D54" s="17">
        <v>0.86</v>
      </c>
      <c r="E54" s="18">
        <v>40729</v>
      </c>
      <c r="F54" s="19">
        <f>D54/B54*1-1</f>
        <v>0.18620689655172407</v>
      </c>
    </row>
    <row r="55" spans="1:6" ht="15">
      <c r="A55" s="25" t="s">
        <v>17</v>
      </c>
      <c r="B55" s="17">
        <v>0.6</v>
      </c>
      <c r="C55" s="18">
        <v>40389</v>
      </c>
      <c r="D55" s="17">
        <v>0.06</v>
      </c>
      <c r="E55" s="18">
        <v>40840</v>
      </c>
      <c r="F55" s="19">
        <f>D55/B55*1-1</f>
        <v>-0.9</v>
      </c>
    </row>
    <row r="56" spans="1:6" ht="15">
      <c r="A56" s="25" t="s">
        <v>18</v>
      </c>
      <c r="B56" s="17">
        <v>0.06</v>
      </c>
      <c r="C56" s="18">
        <v>40368</v>
      </c>
      <c r="D56" s="17">
        <v>0.06</v>
      </c>
      <c r="E56" s="18">
        <v>40722</v>
      </c>
      <c r="F56" s="19">
        <f>D56/B56*1-1</f>
        <v>0</v>
      </c>
    </row>
    <row r="57" spans="1:6" ht="15">
      <c r="A57" s="25" t="s">
        <v>16</v>
      </c>
      <c r="B57" s="20" t="s">
        <v>32</v>
      </c>
      <c r="C57" s="18" t="s">
        <v>33</v>
      </c>
      <c r="D57" s="20" t="s">
        <v>33</v>
      </c>
      <c r="E57" s="18" t="s">
        <v>33</v>
      </c>
      <c r="F57" s="19" t="s">
        <v>33</v>
      </c>
    </row>
    <row r="58" spans="1:6" ht="15">
      <c r="A58" s="25" t="s">
        <v>59</v>
      </c>
      <c r="B58" s="17">
        <v>0.7</v>
      </c>
      <c r="C58" s="18">
        <v>40326</v>
      </c>
      <c r="D58" s="17">
        <v>0.7</v>
      </c>
      <c r="E58" s="18">
        <v>40682</v>
      </c>
      <c r="F58" s="19">
        <f>D58/B58*1-1</f>
        <v>0</v>
      </c>
    </row>
    <row r="59" spans="1:6" ht="15">
      <c r="A59" s="25" t="s">
        <v>60</v>
      </c>
      <c r="B59" s="17">
        <v>0.375</v>
      </c>
      <c r="C59" s="18">
        <v>40360</v>
      </c>
      <c r="D59" s="17">
        <v>0.375</v>
      </c>
      <c r="E59" s="18">
        <v>40739</v>
      </c>
      <c r="F59" s="19">
        <f aca="true" t="shared" si="4" ref="F59:F61">D59/B59*1-1</f>
        <v>0</v>
      </c>
    </row>
    <row r="60" spans="1:6" ht="15">
      <c r="A60" s="25" t="s">
        <v>61</v>
      </c>
      <c r="B60" s="17">
        <v>0.5</v>
      </c>
      <c r="C60" s="18">
        <v>40269</v>
      </c>
      <c r="D60" s="17">
        <v>0.25</v>
      </c>
      <c r="E60" s="18">
        <v>40756</v>
      </c>
      <c r="F60" s="19">
        <f t="shared" si="4"/>
        <v>-0.5</v>
      </c>
    </row>
    <row r="61" spans="1:6" ht="15">
      <c r="A61" s="25" t="s">
        <v>15</v>
      </c>
      <c r="B61" s="17">
        <v>0.7</v>
      </c>
      <c r="C61" s="18">
        <v>40274</v>
      </c>
      <c r="D61" s="17">
        <v>0.35</v>
      </c>
      <c r="E61" s="18">
        <v>40665</v>
      </c>
      <c r="F61" s="19">
        <f t="shared" si="4"/>
        <v>-0.5</v>
      </c>
    </row>
    <row r="62" spans="1:6" ht="15">
      <c r="A62" s="25" t="s">
        <v>100</v>
      </c>
      <c r="B62" s="17">
        <v>0.35</v>
      </c>
      <c r="C62" s="123">
        <v>2010</v>
      </c>
      <c r="D62" s="17" t="s">
        <v>33</v>
      </c>
      <c r="E62" s="18" t="s">
        <v>98</v>
      </c>
      <c r="F62" s="19" t="s">
        <v>33</v>
      </c>
    </row>
    <row r="63" spans="1:6" ht="15">
      <c r="A63" s="26" t="s">
        <v>62</v>
      </c>
      <c r="B63" s="27" t="s">
        <v>33</v>
      </c>
      <c r="C63" s="28" t="s">
        <v>33</v>
      </c>
      <c r="D63" s="27" t="s">
        <v>33</v>
      </c>
      <c r="E63" s="28" t="s">
        <v>33</v>
      </c>
      <c r="F63" s="29" t="s">
        <v>33</v>
      </c>
    </row>
    <row r="64" spans="1:6" ht="15">
      <c r="A64" s="30" t="s">
        <v>63</v>
      </c>
      <c r="B64" s="31"/>
      <c r="C64" s="31"/>
      <c r="D64" s="31"/>
      <c r="E64" s="31"/>
      <c r="F64" s="32"/>
    </row>
    <row r="65" spans="1:6" ht="15.75">
      <c r="A65" s="33" t="s">
        <v>64</v>
      </c>
      <c r="B65" s="5"/>
      <c r="C65" s="5"/>
      <c r="D65" s="5"/>
      <c r="E65" s="5"/>
      <c r="F65" s="5"/>
    </row>
  </sheetData>
  <mergeCells count="5">
    <mergeCell ref="A2:F2"/>
    <mergeCell ref="A3:F3"/>
    <mergeCell ref="A5:A6"/>
    <mergeCell ref="B5:C5"/>
    <mergeCell ref="D5:E5"/>
  </mergeCells>
  <printOptions/>
  <pageMargins left="0.15748031496062992" right="0.11811023622047245" top="0.35433070866141736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2:R78"/>
  <sheetViews>
    <sheetView showGridLines="0" workbookViewId="0" topLeftCell="A1">
      <selection activeCell="A25" sqref="A25"/>
    </sheetView>
  </sheetViews>
  <sheetFormatPr defaultColWidth="11.421875" defaultRowHeight="15"/>
  <cols>
    <col min="1" max="1" width="35.8515625" style="37" customWidth="1"/>
    <col min="2" max="2" width="77.421875" style="37" bestFit="1" customWidth="1"/>
    <col min="3" max="3" width="19.421875" style="37" customWidth="1"/>
    <col min="4" max="4" width="24.00390625" style="37" bestFit="1" customWidth="1"/>
    <col min="5" max="5" width="22.8515625" style="37" bestFit="1" customWidth="1"/>
    <col min="6" max="6" width="24.140625" style="37" bestFit="1" customWidth="1"/>
    <col min="7" max="7" width="25.57421875" style="37" bestFit="1" customWidth="1"/>
    <col min="8" max="8" width="15.28125" style="37" bestFit="1" customWidth="1"/>
    <col min="10" max="10" width="28.7109375" style="0" customWidth="1"/>
    <col min="16" max="16" width="29.421875" style="37" customWidth="1"/>
    <col min="17" max="17" width="1.28515625" style="37" customWidth="1"/>
    <col min="18" max="256" width="11.421875" style="37" customWidth="1"/>
    <col min="257" max="257" width="35.8515625" style="37" customWidth="1"/>
    <col min="258" max="258" width="57.8515625" style="37" customWidth="1"/>
    <col min="259" max="259" width="19.421875" style="37" customWidth="1"/>
    <col min="260" max="260" width="28.00390625" style="37" customWidth="1"/>
    <col min="261" max="261" width="26.140625" style="37" customWidth="1"/>
    <col min="262" max="262" width="29.00390625" style="37" customWidth="1"/>
    <col min="263" max="263" width="30.8515625" style="37" customWidth="1"/>
    <col min="264" max="264" width="24.8515625" style="37" customWidth="1"/>
    <col min="265" max="265" width="11.421875" style="37" customWidth="1"/>
    <col min="266" max="266" width="28.7109375" style="37" customWidth="1"/>
    <col min="267" max="271" width="11.421875" style="37" customWidth="1"/>
    <col min="272" max="272" width="29.421875" style="37" customWidth="1"/>
    <col min="273" max="273" width="1.28515625" style="37" customWidth="1"/>
    <col min="274" max="512" width="11.421875" style="37" customWidth="1"/>
    <col min="513" max="513" width="35.8515625" style="37" customWidth="1"/>
    <col min="514" max="514" width="57.8515625" style="37" customWidth="1"/>
    <col min="515" max="515" width="19.421875" style="37" customWidth="1"/>
    <col min="516" max="516" width="28.00390625" style="37" customWidth="1"/>
    <col min="517" max="517" width="26.140625" style="37" customWidth="1"/>
    <col min="518" max="518" width="29.00390625" style="37" customWidth="1"/>
    <col min="519" max="519" width="30.8515625" style="37" customWidth="1"/>
    <col min="520" max="520" width="24.8515625" style="37" customWidth="1"/>
    <col min="521" max="521" width="11.421875" style="37" customWidth="1"/>
    <col min="522" max="522" width="28.7109375" style="37" customWidth="1"/>
    <col min="523" max="527" width="11.421875" style="37" customWidth="1"/>
    <col min="528" max="528" width="29.421875" style="37" customWidth="1"/>
    <col min="529" max="529" width="1.28515625" style="37" customWidth="1"/>
    <col min="530" max="768" width="11.421875" style="37" customWidth="1"/>
    <col min="769" max="769" width="35.8515625" style="37" customWidth="1"/>
    <col min="770" max="770" width="57.8515625" style="37" customWidth="1"/>
    <col min="771" max="771" width="19.421875" style="37" customWidth="1"/>
    <col min="772" max="772" width="28.00390625" style="37" customWidth="1"/>
    <col min="773" max="773" width="26.140625" style="37" customWidth="1"/>
    <col min="774" max="774" width="29.00390625" style="37" customWidth="1"/>
    <col min="775" max="775" width="30.8515625" style="37" customWidth="1"/>
    <col min="776" max="776" width="24.8515625" style="37" customWidth="1"/>
    <col min="777" max="777" width="11.421875" style="37" customWidth="1"/>
    <col min="778" max="778" width="28.7109375" style="37" customWidth="1"/>
    <col min="779" max="783" width="11.421875" style="37" customWidth="1"/>
    <col min="784" max="784" width="29.421875" style="37" customWidth="1"/>
    <col min="785" max="785" width="1.28515625" style="37" customWidth="1"/>
    <col min="786" max="1024" width="11.421875" style="37" customWidth="1"/>
    <col min="1025" max="1025" width="35.8515625" style="37" customWidth="1"/>
    <col min="1026" max="1026" width="57.8515625" style="37" customWidth="1"/>
    <col min="1027" max="1027" width="19.421875" style="37" customWidth="1"/>
    <col min="1028" max="1028" width="28.00390625" style="37" customWidth="1"/>
    <col min="1029" max="1029" width="26.140625" style="37" customWidth="1"/>
    <col min="1030" max="1030" width="29.00390625" style="37" customWidth="1"/>
    <col min="1031" max="1031" width="30.8515625" style="37" customWidth="1"/>
    <col min="1032" max="1032" width="24.8515625" style="37" customWidth="1"/>
    <col min="1033" max="1033" width="11.421875" style="37" customWidth="1"/>
    <col min="1034" max="1034" width="28.7109375" style="37" customWidth="1"/>
    <col min="1035" max="1039" width="11.421875" style="37" customWidth="1"/>
    <col min="1040" max="1040" width="29.421875" style="37" customWidth="1"/>
    <col min="1041" max="1041" width="1.28515625" style="37" customWidth="1"/>
    <col min="1042" max="1280" width="11.421875" style="37" customWidth="1"/>
    <col min="1281" max="1281" width="35.8515625" style="37" customWidth="1"/>
    <col min="1282" max="1282" width="57.8515625" style="37" customWidth="1"/>
    <col min="1283" max="1283" width="19.421875" style="37" customWidth="1"/>
    <col min="1284" max="1284" width="28.00390625" style="37" customWidth="1"/>
    <col min="1285" max="1285" width="26.140625" style="37" customWidth="1"/>
    <col min="1286" max="1286" width="29.00390625" style="37" customWidth="1"/>
    <col min="1287" max="1287" width="30.8515625" style="37" customWidth="1"/>
    <col min="1288" max="1288" width="24.8515625" style="37" customWidth="1"/>
    <col min="1289" max="1289" width="11.421875" style="37" customWidth="1"/>
    <col min="1290" max="1290" width="28.7109375" style="37" customWidth="1"/>
    <col min="1291" max="1295" width="11.421875" style="37" customWidth="1"/>
    <col min="1296" max="1296" width="29.421875" style="37" customWidth="1"/>
    <col min="1297" max="1297" width="1.28515625" style="37" customWidth="1"/>
    <col min="1298" max="1536" width="11.421875" style="37" customWidth="1"/>
    <col min="1537" max="1537" width="35.8515625" style="37" customWidth="1"/>
    <col min="1538" max="1538" width="57.8515625" style="37" customWidth="1"/>
    <col min="1539" max="1539" width="19.421875" style="37" customWidth="1"/>
    <col min="1540" max="1540" width="28.00390625" style="37" customWidth="1"/>
    <col min="1541" max="1541" width="26.140625" style="37" customWidth="1"/>
    <col min="1542" max="1542" width="29.00390625" style="37" customWidth="1"/>
    <col min="1543" max="1543" width="30.8515625" style="37" customWidth="1"/>
    <col min="1544" max="1544" width="24.8515625" style="37" customWidth="1"/>
    <col min="1545" max="1545" width="11.421875" style="37" customWidth="1"/>
    <col min="1546" max="1546" width="28.7109375" style="37" customWidth="1"/>
    <col min="1547" max="1551" width="11.421875" style="37" customWidth="1"/>
    <col min="1552" max="1552" width="29.421875" style="37" customWidth="1"/>
    <col min="1553" max="1553" width="1.28515625" style="37" customWidth="1"/>
    <col min="1554" max="1792" width="11.421875" style="37" customWidth="1"/>
    <col min="1793" max="1793" width="35.8515625" style="37" customWidth="1"/>
    <col min="1794" max="1794" width="57.8515625" style="37" customWidth="1"/>
    <col min="1795" max="1795" width="19.421875" style="37" customWidth="1"/>
    <col min="1796" max="1796" width="28.00390625" style="37" customWidth="1"/>
    <col min="1797" max="1797" width="26.140625" style="37" customWidth="1"/>
    <col min="1798" max="1798" width="29.00390625" style="37" customWidth="1"/>
    <col min="1799" max="1799" width="30.8515625" style="37" customWidth="1"/>
    <col min="1800" max="1800" width="24.8515625" style="37" customWidth="1"/>
    <col min="1801" max="1801" width="11.421875" style="37" customWidth="1"/>
    <col min="1802" max="1802" width="28.7109375" style="37" customWidth="1"/>
    <col min="1803" max="1807" width="11.421875" style="37" customWidth="1"/>
    <col min="1808" max="1808" width="29.421875" style="37" customWidth="1"/>
    <col min="1809" max="1809" width="1.28515625" style="37" customWidth="1"/>
    <col min="1810" max="2048" width="11.421875" style="37" customWidth="1"/>
    <col min="2049" max="2049" width="35.8515625" style="37" customWidth="1"/>
    <col min="2050" max="2050" width="57.8515625" style="37" customWidth="1"/>
    <col min="2051" max="2051" width="19.421875" style="37" customWidth="1"/>
    <col min="2052" max="2052" width="28.00390625" style="37" customWidth="1"/>
    <col min="2053" max="2053" width="26.140625" style="37" customWidth="1"/>
    <col min="2054" max="2054" width="29.00390625" style="37" customWidth="1"/>
    <col min="2055" max="2055" width="30.8515625" style="37" customWidth="1"/>
    <col min="2056" max="2056" width="24.8515625" style="37" customWidth="1"/>
    <col min="2057" max="2057" width="11.421875" style="37" customWidth="1"/>
    <col min="2058" max="2058" width="28.7109375" style="37" customWidth="1"/>
    <col min="2059" max="2063" width="11.421875" style="37" customWidth="1"/>
    <col min="2064" max="2064" width="29.421875" style="37" customWidth="1"/>
    <col min="2065" max="2065" width="1.28515625" style="37" customWidth="1"/>
    <col min="2066" max="2304" width="11.421875" style="37" customWidth="1"/>
    <col min="2305" max="2305" width="35.8515625" style="37" customWidth="1"/>
    <col min="2306" max="2306" width="57.8515625" style="37" customWidth="1"/>
    <col min="2307" max="2307" width="19.421875" style="37" customWidth="1"/>
    <col min="2308" max="2308" width="28.00390625" style="37" customWidth="1"/>
    <col min="2309" max="2309" width="26.140625" style="37" customWidth="1"/>
    <col min="2310" max="2310" width="29.00390625" style="37" customWidth="1"/>
    <col min="2311" max="2311" width="30.8515625" style="37" customWidth="1"/>
    <col min="2312" max="2312" width="24.8515625" style="37" customWidth="1"/>
    <col min="2313" max="2313" width="11.421875" style="37" customWidth="1"/>
    <col min="2314" max="2314" width="28.7109375" style="37" customWidth="1"/>
    <col min="2315" max="2319" width="11.421875" style="37" customWidth="1"/>
    <col min="2320" max="2320" width="29.421875" style="37" customWidth="1"/>
    <col min="2321" max="2321" width="1.28515625" style="37" customWidth="1"/>
    <col min="2322" max="2560" width="11.421875" style="37" customWidth="1"/>
    <col min="2561" max="2561" width="35.8515625" style="37" customWidth="1"/>
    <col min="2562" max="2562" width="57.8515625" style="37" customWidth="1"/>
    <col min="2563" max="2563" width="19.421875" style="37" customWidth="1"/>
    <col min="2564" max="2564" width="28.00390625" style="37" customWidth="1"/>
    <col min="2565" max="2565" width="26.140625" style="37" customWidth="1"/>
    <col min="2566" max="2566" width="29.00390625" style="37" customWidth="1"/>
    <col min="2567" max="2567" width="30.8515625" style="37" customWidth="1"/>
    <col min="2568" max="2568" width="24.8515625" style="37" customWidth="1"/>
    <col min="2569" max="2569" width="11.421875" style="37" customWidth="1"/>
    <col min="2570" max="2570" width="28.7109375" style="37" customWidth="1"/>
    <col min="2571" max="2575" width="11.421875" style="37" customWidth="1"/>
    <col min="2576" max="2576" width="29.421875" style="37" customWidth="1"/>
    <col min="2577" max="2577" width="1.28515625" style="37" customWidth="1"/>
    <col min="2578" max="2816" width="11.421875" style="37" customWidth="1"/>
    <col min="2817" max="2817" width="35.8515625" style="37" customWidth="1"/>
    <col min="2818" max="2818" width="57.8515625" style="37" customWidth="1"/>
    <col min="2819" max="2819" width="19.421875" style="37" customWidth="1"/>
    <col min="2820" max="2820" width="28.00390625" style="37" customWidth="1"/>
    <col min="2821" max="2821" width="26.140625" style="37" customWidth="1"/>
    <col min="2822" max="2822" width="29.00390625" style="37" customWidth="1"/>
    <col min="2823" max="2823" width="30.8515625" style="37" customWidth="1"/>
    <col min="2824" max="2824" width="24.8515625" style="37" customWidth="1"/>
    <col min="2825" max="2825" width="11.421875" style="37" customWidth="1"/>
    <col min="2826" max="2826" width="28.7109375" style="37" customWidth="1"/>
    <col min="2827" max="2831" width="11.421875" style="37" customWidth="1"/>
    <col min="2832" max="2832" width="29.421875" style="37" customWidth="1"/>
    <col min="2833" max="2833" width="1.28515625" style="37" customWidth="1"/>
    <col min="2834" max="3072" width="11.421875" style="37" customWidth="1"/>
    <col min="3073" max="3073" width="35.8515625" style="37" customWidth="1"/>
    <col min="3074" max="3074" width="57.8515625" style="37" customWidth="1"/>
    <col min="3075" max="3075" width="19.421875" style="37" customWidth="1"/>
    <col min="3076" max="3076" width="28.00390625" style="37" customWidth="1"/>
    <col min="3077" max="3077" width="26.140625" style="37" customWidth="1"/>
    <col min="3078" max="3078" width="29.00390625" style="37" customWidth="1"/>
    <col min="3079" max="3079" width="30.8515625" style="37" customWidth="1"/>
    <col min="3080" max="3080" width="24.8515625" style="37" customWidth="1"/>
    <col min="3081" max="3081" width="11.421875" style="37" customWidth="1"/>
    <col min="3082" max="3082" width="28.7109375" style="37" customWidth="1"/>
    <col min="3083" max="3087" width="11.421875" style="37" customWidth="1"/>
    <col min="3088" max="3088" width="29.421875" style="37" customWidth="1"/>
    <col min="3089" max="3089" width="1.28515625" style="37" customWidth="1"/>
    <col min="3090" max="3328" width="11.421875" style="37" customWidth="1"/>
    <col min="3329" max="3329" width="35.8515625" style="37" customWidth="1"/>
    <col min="3330" max="3330" width="57.8515625" style="37" customWidth="1"/>
    <col min="3331" max="3331" width="19.421875" style="37" customWidth="1"/>
    <col min="3332" max="3332" width="28.00390625" style="37" customWidth="1"/>
    <col min="3333" max="3333" width="26.140625" style="37" customWidth="1"/>
    <col min="3334" max="3334" width="29.00390625" style="37" customWidth="1"/>
    <col min="3335" max="3335" width="30.8515625" style="37" customWidth="1"/>
    <col min="3336" max="3336" width="24.8515625" style="37" customWidth="1"/>
    <col min="3337" max="3337" width="11.421875" style="37" customWidth="1"/>
    <col min="3338" max="3338" width="28.7109375" style="37" customWidth="1"/>
    <col min="3339" max="3343" width="11.421875" style="37" customWidth="1"/>
    <col min="3344" max="3344" width="29.421875" style="37" customWidth="1"/>
    <col min="3345" max="3345" width="1.28515625" style="37" customWidth="1"/>
    <col min="3346" max="3584" width="11.421875" style="37" customWidth="1"/>
    <col min="3585" max="3585" width="35.8515625" style="37" customWidth="1"/>
    <col min="3586" max="3586" width="57.8515625" style="37" customWidth="1"/>
    <col min="3587" max="3587" width="19.421875" style="37" customWidth="1"/>
    <col min="3588" max="3588" width="28.00390625" style="37" customWidth="1"/>
    <col min="3589" max="3589" width="26.140625" style="37" customWidth="1"/>
    <col min="3590" max="3590" width="29.00390625" style="37" customWidth="1"/>
    <col min="3591" max="3591" width="30.8515625" style="37" customWidth="1"/>
    <col min="3592" max="3592" width="24.8515625" style="37" customWidth="1"/>
    <col min="3593" max="3593" width="11.421875" style="37" customWidth="1"/>
    <col min="3594" max="3594" width="28.7109375" style="37" customWidth="1"/>
    <col min="3595" max="3599" width="11.421875" style="37" customWidth="1"/>
    <col min="3600" max="3600" width="29.421875" style="37" customWidth="1"/>
    <col min="3601" max="3601" width="1.28515625" style="37" customWidth="1"/>
    <col min="3602" max="3840" width="11.421875" style="37" customWidth="1"/>
    <col min="3841" max="3841" width="35.8515625" style="37" customWidth="1"/>
    <col min="3842" max="3842" width="57.8515625" style="37" customWidth="1"/>
    <col min="3843" max="3843" width="19.421875" style="37" customWidth="1"/>
    <col min="3844" max="3844" width="28.00390625" style="37" customWidth="1"/>
    <col min="3845" max="3845" width="26.140625" style="37" customWidth="1"/>
    <col min="3846" max="3846" width="29.00390625" style="37" customWidth="1"/>
    <col min="3847" max="3847" width="30.8515625" style="37" customWidth="1"/>
    <col min="3848" max="3848" width="24.8515625" style="37" customWidth="1"/>
    <col min="3849" max="3849" width="11.421875" style="37" customWidth="1"/>
    <col min="3850" max="3850" width="28.7109375" style="37" customWidth="1"/>
    <col min="3851" max="3855" width="11.421875" style="37" customWidth="1"/>
    <col min="3856" max="3856" width="29.421875" style="37" customWidth="1"/>
    <col min="3857" max="3857" width="1.28515625" style="37" customWidth="1"/>
    <col min="3858" max="4096" width="11.421875" style="37" customWidth="1"/>
    <col min="4097" max="4097" width="35.8515625" style="37" customWidth="1"/>
    <col min="4098" max="4098" width="57.8515625" style="37" customWidth="1"/>
    <col min="4099" max="4099" width="19.421875" style="37" customWidth="1"/>
    <col min="4100" max="4100" width="28.00390625" style="37" customWidth="1"/>
    <col min="4101" max="4101" width="26.140625" style="37" customWidth="1"/>
    <col min="4102" max="4102" width="29.00390625" style="37" customWidth="1"/>
    <col min="4103" max="4103" width="30.8515625" style="37" customWidth="1"/>
    <col min="4104" max="4104" width="24.8515625" style="37" customWidth="1"/>
    <col min="4105" max="4105" width="11.421875" style="37" customWidth="1"/>
    <col min="4106" max="4106" width="28.7109375" style="37" customWidth="1"/>
    <col min="4107" max="4111" width="11.421875" style="37" customWidth="1"/>
    <col min="4112" max="4112" width="29.421875" style="37" customWidth="1"/>
    <col min="4113" max="4113" width="1.28515625" style="37" customWidth="1"/>
    <col min="4114" max="4352" width="11.421875" style="37" customWidth="1"/>
    <col min="4353" max="4353" width="35.8515625" style="37" customWidth="1"/>
    <col min="4354" max="4354" width="57.8515625" style="37" customWidth="1"/>
    <col min="4355" max="4355" width="19.421875" style="37" customWidth="1"/>
    <col min="4356" max="4356" width="28.00390625" style="37" customWidth="1"/>
    <col min="4357" max="4357" width="26.140625" style="37" customWidth="1"/>
    <col min="4358" max="4358" width="29.00390625" style="37" customWidth="1"/>
    <col min="4359" max="4359" width="30.8515625" style="37" customWidth="1"/>
    <col min="4360" max="4360" width="24.8515625" style="37" customWidth="1"/>
    <col min="4361" max="4361" width="11.421875" style="37" customWidth="1"/>
    <col min="4362" max="4362" width="28.7109375" style="37" customWidth="1"/>
    <col min="4363" max="4367" width="11.421875" style="37" customWidth="1"/>
    <col min="4368" max="4368" width="29.421875" style="37" customWidth="1"/>
    <col min="4369" max="4369" width="1.28515625" style="37" customWidth="1"/>
    <col min="4370" max="4608" width="11.421875" style="37" customWidth="1"/>
    <col min="4609" max="4609" width="35.8515625" style="37" customWidth="1"/>
    <col min="4610" max="4610" width="57.8515625" style="37" customWidth="1"/>
    <col min="4611" max="4611" width="19.421875" style="37" customWidth="1"/>
    <col min="4612" max="4612" width="28.00390625" style="37" customWidth="1"/>
    <col min="4613" max="4613" width="26.140625" style="37" customWidth="1"/>
    <col min="4614" max="4614" width="29.00390625" style="37" customWidth="1"/>
    <col min="4615" max="4615" width="30.8515625" style="37" customWidth="1"/>
    <col min="4616" max="4616" width="24.8515625" style="37" customWidth="1"/>
    <col min="4617" max="4617" width="11.421875" style="37" customWidth="1"/>
    <col min="4618" max="4618" width="28.7109375" style="37" customWidth="1"/>
    <col min="4619" max="4623" width="11.421875" style="37" customWidth="1"/>
    <col min="4624" max="4624" width="29.421875" style="37" customWidth="1"/>
    <col min="4625" max="4625" width="1.28515625" style="37" customWidth="1"/>
    <col min="4626" max="4864" width="11.421875" style="37" customWidth="1"/>
    <col min="4865" max="4865" width="35.8515625" style="37" customWidth="1"/>
    <col min="4866" max="4866" width="57.8515625" style="37" customWidth="1"/>
    <col min="4867" max="4867" width="19.421875" style="37" customWidth="1"/>
    <col min="4868" max="4868" width="28.00390625" style="37" customWidth="1"/>
    <col min="4869" max="4869" width="26.140625" style="37" customWidth="1"/>
    <col min="4870" max="4870" width="29.00390625" style="37" customWidth="1"/>
    <col min="4871" max="4871" width="30.8515625" style="37" customWidth="1"/>
    <col min="4872" max="4872" width="24.8515625" style="37" customWidth="1"/>
    <col min="4873" max="4873" width="11.421875" style="37" customWidth="1"/>
    <col min="4874" max="4874" width="28.7109375" style="37" customWidth="1"/>
    <col min="4875" max="4879" width="11.421875" style="37" customWidth="1"/>
    <col min="4880" max="4880" width="29.421875" style="37" customWidth="1"/>
    <col min="4881" max="4881" width="1.28515625" style="37" customWidth="1"/>
    <col min="4882" max="5120" width="11.421875" style="37" customWidth="1"/>
    <col min="5121" max="5121" width="35.8515625" style="37" customWidth="1"/>
    <col min="5122" max="5122" width="57.8515625" style="37" customWidth="1"/>
    <col min="5123" max="5123" width="19.421875" style="37" customWidth="1"/>
    <col min="5124" max="5124" width="28.00390625" style="37" customWidth="1"/>
    <col min="5125" max="5125" width="26.140625" style="37" customWidth="1"/>
    <col min="5126" max="5126" width="29.00390625" style="37" customWidth="1"/>
    <col min="5127" max="5127" width="30.8515625" style="37" customWidth="1"/>
    <col min="5128" max="5128" width="24.8515625" style="37" customWidth="1"/>
    <col min="5129" max="5129" width="11.421875" style="37" customWidth="1"/>
    <col min="5130" max="5130" width="28.7109375" style="37" customWidth="1"/>
    <col min="5131" max="5135" width="11.421875" style="37" customWidth="1"/>
    <col min="5136" max="5136" width="29.421875" style="37" customWidth="1"/>
    <col min="5137" max="5137" width="1.28515625" style="37" customWidth="1"/>
    <col min="5138" max="5376" width="11.421875" style="37" customWidth="1"/>
    <col min="5377" max="5377" width="35.8515625" style="37" customWidth="1"/>
    <col min="5378" max="5378" width="57.8515625" style="37" customWidth="1"/>
    <col min="5379" max="5379" width="19.421875" style="37" customWidth="1"/>
    <col min="5380" max="5380" width="28.00390625" style="37" customWidth="1"/>
    <col min="5381" max="5381" width="26.140625" style="37" customWidth="1"/>
    <col min="5382" max="5382" width="29.00390625" style="37" customWidth="1"/>
    <col min="5383" max="5383" width="30.8515625" style="37" customWidth="1"/>
    <col min="5384" max="5384" width="24.8515625" style="37" customWidth="1"/>
    <col min="5385" max="5385" width="11.421875" style="37" customWidth="1"/>
    <col min="5386" max="5386" width="28.7109375" style="37" customWidth="1"/>
    <col min="5387" max="5391" width="11.421875" style="37" customWidth="1"/>
    <col min="5392" max="5392" width="29.421875" style="37" customWidth="1"/>
    <col min="5393" max="5393" width="1.28515625" style="37" customWidth="1"/>
    <col min="5394" max="5632" width="11.421875" style="37" customWidth="1"/>
    <col min="5633" max="5633" width="35.8515625" style="37" customWidth="1"/>
    <col min="5634" max="5634" width="57.8515625" style="37" customWidth="1"/>
    <col min="5635" max="5635" width="19.421875" style="37" customWidth="1"/>
    <col min="5636" max="5636" width="28.00390625" style="37" customWidth="1"/>
    <col min="5637" max="5637" width="26.140625" style="37" customWidth="1"/>
    <col min="5638" max="5638" width="29.00390625" style="37" customWidth="1"/>
    <col min="5639" max="5639" width="30.8515625" style="37" customWidth="1"/>
    <col min="5640" max="5640" width="24.8515625" style="37" customWidth="1"/>
    <col min="5641" max="5641" width="11.421875" style="37" customWidth="1"/>
    <col min="5642" max="5642" width="28.7109375" style="37" customWidth="1"/>
    <col min="5643" max="5647" width="11.421875" style="37" customWidth="1"/>
    <col min="5648" max="5648" width="29.421875" style="37" customWidth="1"/>
    <col min="5649" max="5649" width="1.28515625" style="37" customWidth="1"/>
    <col min="5650" max="5888" width="11.421875" style="37" customWidth="1"/>
    <col min="5889" max="5889" width="35.8515625" style="37" customWidth="1"/>
    <col min="5890" max="5890" width="57.8515625" style="37" customWidth="1"/>
    <col min="5891" max="5891" width="19.421875" style="37" customWidth="1"/>
    <col min="5892" max="5892" width="28.00390625" style="37" customWidth="1"/>
    <col min="5893" max="5893" width="26.140625" style="37" customWidth="1"/>
    <col min="5894" max="5894" width="29.00390625" style="37" customWidth="1"/>
    <col min="5895" max="5895" width="30.8515625" style="37" customWidth="1"/>
    <col min="5896" max="5896" width="24.8515625" style="37" customWidth="1"/>
    <col min="5897" max="5897" width="11.421875" style="37" customWidth="1"/>
    <col min="5898" max="5898" width="28.7109375" style="37" customWidth="1"/>
    <col min="5899" max="5903" width="11.421875" style="37" customWidth="1"/>
    <col min="5904" max="5904" width="29.421875" style="37" customWidth="1"/>
    <col min="5905" max="5905" width="1.28515625" style="37" customWidth="1"/>
    <col min="5906" max="6144" width="11.421875" style="37" customWidth="1"/>
    <col min="6145" max="6145" width="35.8515625" style="37" customWidth="1"/>
    <col min="6146" max="6146" width="57.8515625" style="37" customWidth="1"/>
    <col min="6147" max="6147" width="19.421875" style="37" customWidth="1"/>
    <col min="6148" max="6148" width="28.00390625" style="37" customWidth="1"/>
    <col min="6149" max="6149" width="26.140625" style="37" customWidth="1"/>
    <col min="6150" max="6150" width="29.00390625" style="37" customWidth="1"/>
    <col min="6151" max="6151" width="30.8515625" style="37" customWidth="1"/>
    <col min="6152" max="6152" width="24.8515625" style="37" customWidth="1"/>
    <col min="6153" max="6153" width="11.421875" style="37" customWidth="1"/>
    <col min="6154" max="6154" width="28.7109375" style="37" customWidth="1"/>
    <col min="6155" max="6159" width="11.421875" style="37" customWidth="1"/>
    <col min="6160" max="6160" width="29.421875" style="37" customWidth="1"/>
    <col min="6161" max="6161" width="1.28515625" style="37" customWidth="1"/>
    <col min="6162" max="6400" width="11.421875" style="37" customWidth="1"/>
    <col min="6401" max="6401" width="35.8515625" style="37" customWidth="1"/>
    <col min="6402" max="6402" width="57.8515625" style="37" customWidth="1"/>
    <col min="6403" max="6403" width="19.421875" style="37" customWidth="1"/>
    <col min="6404" max="6404" width="28.00390625" style="37" customWidth="1"/>
    <col min="6405" max="6405" width="26.140625" style="37" customWidth="1"/>
    <col min="6406" max="6406" width="29.00390625" style="37" customWidth="1"/>
    <col min="6407" max="6407" width="30.8515625" style="37" customWidth="1"/>
    <col min="6408" max="6408" width="24.8515625" style="37" customWidth="1"/>
    <col min="6409" max="6409" width="11.421875" style="37" customWidth="1"/>
    <col min="6410" max="6410" width="28.7109375" style="37" customWidth="1"/>
    <col min="6411" max="6415" width="11.421875" style="37" customWidth="1"/>
    <col min="6416" max="6416" width="29.421875" style="37" customWidth="1"/>
    <col min="6417" max="6417" width="1.28515625" style="37" customWidth="1"/>
    <col min="6418" max="6656" width="11.421875" style="37" customWidth="1"/>
    <col min="6657" max="6657" width="35.8515625" style="37" customWidth="1"/>
    <col min="6658" max="6658" width="57.8515625" style="37" customWidth="1"/>
    <col min="6659" max="6659" width="19.421875" style="37" customWidth="1"/>
    <col min="6660" max="6660" width="28.00390625" style="37" customWidth="1"/>
    <col min="6661" max="6661" width="26.140625" style="37" customWidth="1"/>
    <col min="6662" max="6662" width="29.00390625" style="37" customWidth="1"/>
    <col min="6663" max="6663" width="30.8515625" style="37" customWidth="1"/>
    <col min="6664" max="6664" width="24.8515625" style="37" customWidth="1"/>
    <col min="6665" max="6665" width="11.421875" style="37" customWidth="1"/>
    <col min="6666" max="6666" width="28.7109375" style="37" customWidth="1"/>
    <col min="6667" max="6671" width="11.421875" style="37" customWidth="1"/>
    <col min="6672" max="6672" width="29.421875" style="37" customWidth="1"/>
    <col min="6673" max="6673" width="1.28515625" style="37" customWidth="1"/>
    <col min="6674" max="6912" width="11.421875" style="37" customWidth="1"/>
    <col min="6913" max="6913" width="35.8515625" style="37" customWidth="1"/>
    <col min="6914" max="6914" width="57.8515625" style="37" customWidth="1"/>
    <col min="6915" max="6915" width="19.421875" style="37" customWidth="1"/>
    <col min="6916" max="6916" width="28.00390625" style="37" customWidth="1"/>
    <col min="6917" max="6917" width="26.140625" style="37" customWidth="1"/>
    <col min="6918" max="6918" width="29.00390625" style="37" customWidth="1"/>
    <col min="6919" max="6919" width="30.8515625" style="37" customWidth="1"/>
    <col min="6920" max="6920" width="24.8515625" style="37" customWidth="1"/>
    <col min="6921" max="6921" width="11.421875" style="37" customWidth="1"/>
    <col min="6922" max="6922" width="28.7109375" style="37" customWidth="1"/>
    <col min="6923" max="6927" width="11.421875" style="37" customWidth="1"/>
    <col min="6928" max="6928" width="29.421875" style="37" customWidth="1"/>
    <col min="6929" max="6929" width="1.28515625" style="37" customWidth="1"/>
    <col min="6930" max="7168" width="11.421875" style="37" customWidth="1"/>
    <col min="7169" max="7169" width="35.8515625" style="37" customWidth="1"/>
    <col min="7170" max="7170" width="57.8515625" style="37" customWidth="1"/>
    <col min="7171" max="7171" width="19.421875" style="37" customWidth="1"/>
    <col min="7172" max="7172" width="28.00390625" style="37" customWidth="1"/>
    <col min="7173" max="7173" width="26.140625" style="37" customWidth="1"/>
    <col min="7174" max="7174" width="29.00390625" style="37" customWidth="1"/>
    <col min="7175" max="7175" width="30.8515625" style="37" customWidth="1"/>
    <col min="7176" max="7176" width="24.8515625" style="37" customWidth="1"/>
    <col min="7177" max="7177" width="11.421875" style="37" customWidth="1"/>
    <col min="7178" max="7178" width="28.7109375" style="37" customWidth="1"/>
    <col min="7179" max="7183" width="11.421875" style="37" customWidth="1"/>
    <col min="7184" max="7184" width="29.421875" style="37" customWidth="1"/>
    <col min="7185" max="7185" width="1.28515625" style="37" customWidth="1"/>
    <col min="7186" max="7424" width="11.421875" style="37" customWidth="1"/>
    <col min="7425" max="7425" width="35.8515625" style="37" customWidth="1"/>
    <col min="7426" max="7426" width="57.8515625" style="37" customWidth="1"/>
    <col min="7427" max="7427" width="19.421875" style="37" customWidth="1"/>
    <col min="7428" max="7428" width="28.00390625" style="37" customWidth="1"/>
    <col min="7429" max="7429" width="26.140625" style="37" customWidth="1"/>
    <col min="7430" max="7430" width="29.00390625" style="37" customWidth="1"/>
    <col min="7431" max="7431" width="30.8515625" style="37" customWidth="1"/>
    <col min="7432" max="7432" width="24.8515625" style="37" customWidth="1"/>
    <col min="7433" max="7433" width="11.421875" style="37" customWidth="1"/>
    <col min="7434" max="7434" width="28.7109375" style="37" customWidth="1"/>
    <col min="7435" max="7439" width="11.421875" style="37" customWidth="1"/>
    <col min="7440" max="7440" width="29.421875" style="37" customWidth="1"/>
    <col min="7441" max="7441" width="1.28515625" style="37" customWidth="1"/>
    <col min="7442" max="7680" width="11.421875" style="37" customWidth="1"/>
    <col min="7681" max="7681" width="35.8515625" style="37" customWidth="1"/>
    <col min="7682" max="7682" width="57.8515625" style="37" customWidth="1"/>
    <col min="7683" max="7683" width="19.421875" style="37" customWidth="1"/>
    <col min="7684" max="7684" width="28.00390625" style="37" customWidth="1"/>
    <col min="7685" max="7685" width="26.140625" style="37" customWidth="1"/>
    <col min="7686" max="7686" width="29.00390625" style="37" customWidth="1"/>
    <col min="7687" max="7687" width="30.8515625" style="37" customWidth="1"/>
    <col min="7688" max="7688" width="24.8515625" style="37" customWidth="1"/>
    <col min="7689" max="7689" width="11.421875" style="37" customWidth="1"/>
    <col min="7690" max="7690" width="28.7109375" style="37" customWidth="1"/>
    <col min="7691" max="7695" width="11.421875" style="37" customWidth="1"/>
    <col min="7696" max="7696" width="29.421875" style="37" customWidth="1"/>
    <col min="7697" max="7697" width="1.28515625" style="37" customWidth="1"/>
    <col min="7698" max="7936" width="11.421875" style="37" customWidth="1"/>
    <col min="7937" max="7937" width="35.8515625" style="37" customWidth="1"/>
    <col min="7938" max="7938" width="57.8515625" style="37" customWidth="1"/>
    <col min="7939" max="7939" width="19.421875" style="37" customWidth="1"/>
    <col min="7940" max="7940" width="28.00390625" style="37" customWidth="1"/>
    <col min="7941" max="7941" width="26.140625" style="37" customWidth="1"/>
    <col min="7942" max="7942" width="29.00390625" style="37" customWidth="1"/>
    <col min="7943" max="7943" width="30.8515625" style="37" customWidth="1"/>
    <col min="7944" max="7944" width="24.8515625" style="37" customWidth="1"/>
    <col min="7945" max="7945" width="11.421875" style="37" customWidth="1"/>
    <col min="7946" max="7946" width="28.7109375" style="37" customWidth="1"/>
    <col min="7947" max="7951" width="11.421875" style="37" customWidth="1"/>
    <col min="7952" max="7952" width="29.421875" style="37" customWidth="1"/>
    <col min="7953" max="7953" width="1.28515625" style="37" customWidth="1"/>
    <col min="7954" max="8192" width="11.421875" style="37" customWidth="1"/>
    <col min="8193" max="8193" width="35.8515625" style="37" customWidth="1"/>
    <col min="8194" max="8194" width="57.8515625" style="37" customWidth="1"/>
    <col min="8195" max="8195" width="19.421875" style="37" customWidth="1"/>
    <col min="8196" max="8196" width="28.00390625" style="37" customWidth="1"/>
    <col min="8197" max="8197" width="26.140625" style="37" customWidth="1"/>
    <col min="8198" max="8198" width="29.00390625" style="37" customWidth="1"/>
    <col min="8199" max="8199" width="30.8515625" style="37" customWidth="1"/>
    <col min="8200" max="8200" width="24.8515625" style="37" customWidth="1"/>
    <col min="8201" max="8201" width="11.421875" style="37" customWidth="1"/>
    <col min="8202" max="8202" width="28.7109375" style="37" customWidth="1"/>
    <col min="8203" max="8207" width="11.421875" style="37" customWidth="1"/>
    <col min="8208" max="8208" width="29.421875" style="37" customWidth="1"/>
    <col min="8209" max="8209" width="1.28515625" style="37" customWidth="1"/>
    <col min="8210" max="8448" width="11.421875" style="37" customWidth="1"/>
    <col min="8449" max="8449" width="35.8515625" style="37" customWidth="1"/>
    <col min="8450" max="8450" width="57.8515625" style="37" customWidth="1"/>
    <col min="8451" max="8451" width="19.421875" style="37" customWidth="1"/>
    <col min="8452" max="8452" width="28.00390625" style="37" customWidth="1"/>
    <col min="8453" max="8453" width="26.140625" style="37" customWidth="1"/>
    <col min="8454" max="8454" width="29.00390625" style="37" customWidth="1"/>
    <col min="8455" max="8455" width="30.8515625" style="37" customWidth="1"/>
    <col min="8456" max="8456" width="24.8515625" style="37" customWidth="1"/>
    <col min="8457" max="8457" width="11.421875" style="37" customWidth="1"/>
    <col min="8458" max="8458" width="28.7109375" style="37" customWidth="1"/>
    <col min="8459" max="8463" width="11.421875" style="37" customWidth="1"/>
    <col min="8464" max="8464" width="29.421875" style="37" customWidth="1"/>
    <col min="8465" max="8465" width="1.28515625" style="37" customWidth="1"/>
    <col min="8466" max="8704" width="11.421875" style="37" customWidth="1"/>
    <col min="8705" max="8705" width="35.8515625" style="37" customWidth="1"/>
    <col min="8706" max="8706" width="57.8515625" style="37" customWidth="1"/>
    <col min="8707" max="8707" width="19.421875" style="37" customWidth="1"/>
    <col min="8708" max="8708" width="28.00390625" style="37" customWidth="1"/>
    <col min="8709" max="8709" width="26.140625" style="37" customWidth="1"/>
    <col min="8710" max="8710" width="29.00390625" style="37" customWidth="1"/>
    <col min="8711" max="8711" width="30.8515625" style="37" customWidth="1"/>
    <col min="8712" max="8712" width="24.8515625" style="37" customWidth="1"/>
    <col min="8713" max="8713" width="11.421875" style="37" customWidth="1"/>
    <col min="8714" max="8714" width="28.7109375" style="37" customWidth="1"/>
    <col min="8715" max="8719" width="11.421875" style="37" customWidth="1"/>
    <col min="8720" max="8720" width="29.421875" style="37" customWidth="1"/>
    <col min="8721" max="8721" width="1.28515625" style="37" customWidth="1"/>
    <col min="8722" max="8960" width="11.421875" style="37" customWidth="1"/>
    <col min="8961" max="8961" width="35.8515625" style="37" customWidth="1"/>
    <col min="8962" max="8962" width="57.8515625" style="37" customWidth="1"/>
    <col min="8963" max="8963" width="19.421875" style="37" customWidth="1"/>
    <col min="8964" max="8964" width="28.00390625" style="37" customWidth="1"/>
    <col min="8965" max="8965" width="26.140625" style="37" customWidth="1"/>
    <col min="8966" max="8966" width="29.00390625" style="37" customWidth="1"/>
    <col min="8967" max="8967" width="30.8515625" style="37" customWidth="1"/>
    <col min="8968" max="8968" width="24.8515625" style="37" customWidth="1"/>
    <col min="8969" max="8969" width="11.421875" style="37" customWidth="1"/>
    <col min="8970" max="8970" width="28.7109375" style="37" customWidth="1"/>
    <col min="8971" max="8975" width="11.421875" style="37" customWidth="1"/>
    <col min="8976" max="8976" width="29.421875" style="37" customWidth="1"/>
    <col min="8977" max="8977" width="1.28515625" style="37" customWidth="1"/>
    <col min="8978" max="9216" width="11.421875" style="37" customWidth="1"/>
    <col min="9217" max="9217" width="35.8515625" style="37" customWidth="1"/>
    <col min="9218" max="9218" width="57.8515625" style="37" customWidth="1"/>
    <col min="9219" max="9219" width="19.421875" style="37" customWidth="1"/>
    <col min="9220" max="9220" width="28.00390625" style="37" customWidth="1"/>
    <col min="9221" max="9221" width="26.140625" style="37" customWidth="1"/>
    <col min="9222" max="9222" width="29.00390625" style="37" customWidth="1"/>
    <col min="9223" max="9223" width="30.8515625" style="37" customWidth="1"/>
    <col min="9224" max="9224" width="24.8515625" style="37" customWidth="1"/>
    <col min="9225" max="9225" width="11.421875" style="37" customWidth="1"/>
    <col min="9226" max="9226" width="28.7109375" style="37" customWidth="1"/>
    <col min="9227" max="9231" width="11.421875" style="37" customWidth="1"/>
    <col min="9232" max="9232" width="29.421875" style="37" customWidth="1"/>
    <col min="9233" max="9233" width="1.28515625" style="37" customWidth="1"/>
    <col min="9234" max="9472" width="11.421875" style="37" customWidth="1"/>
    <col min="9473" max="9473" width="35.8515625" style="37" customWidth="1"/>
    <col min="9474" max="9474" width="57.8515625" style="37" customWidth="1"/>
    <col min="9475" max="9475" width="19.421875" style="37" customWidth="1"/>
    <col min="9476" max="9476" width="28.00390625" style="37" customWidth="1"/>
    <col min="9477" max="9477" width="26.140625" style="37" customWidth="1"/>
    <col min="9478" max="9478" width="29.00390625" style="37" customWidth="1"/>
    <col min="9479" max="9479" width="30.8515625" style="37" customWidth="1"/>
    <col min="9480" max="9480" width="24.8515625" style="37" customWidth="1"/>
    <col min="9481" max="9481" width="11.421875" style="37" customWidth="1"/>
    <col min="9482" max="9482" width="28.7109375" style="37" customWidth="1"/>
    <col min="9483" max="9487" width="11.421875" style="37" customWidth="1"/>
    <col min="9488" max="9488" width="29.421875" style="37" customWidth="1"/>
    <col min="9489" max="9489" width="1.28515625" style="37" customWidth="1"/>
    <col min="9490" max="9728" width="11.421875" style="37" customWidth="1"/>
    <col min="9729" max="9729" width="35.8515625" style="37" customWidth="1"/>
    <col min="9730" max="9730" width="57.8515625" style="37" customWidth="1"/>
    <col min="9731" max="9731" width="19.421875" style="37" customWidth="1"/>
    <col min="9732" max="9732" width="28.00390625" style="37" customWidth="1"/>
    <col min="9733" max="9733" width="26.140625" style="37" customWidth="1"/>
    <col min="9734" max="9734" width="29.00390625" style="37" customWidth="1"/>
    <col min="9735" max="9735" width="30.8515625" style="37" customWidth="1"/>
    <col min="9736" max="9736" width="24.8515625" style="37" customWidth="1"/>
    <col min="9737" max="9737" width="11.421875" style="37" customWidth="1"/>
    <col min="9738" max="9738" width="28.7109375" style="37" customWidth="1"/>
    <col min="9739" max="9743" width="11.421875" style="37" customWidth="1"/>
    <col min="9744" max="9744" width="29.421875" style="37" customWidth="1"/>
    <col min="9745" max="9745" width="1.28515625" style="37" customWidth="1"/>
    <col min="9746" max="9984" width="11.421875" style="37" customWidth="1"/>
    <col min="9985" max="9985" width="35.8515625" style="37" customWidth="1"/>
    <col min="9986" max="9986" width="57.8515625" style="37" customWidth="1"/>
    <col min="9987" max="9987" width="19.421875" style="37" customWidth="1"/>
    <col min="9988" max="9988" width="28.00390625" style="37" customWidth="1"/>
    <col min="9989" max="9989" width="26.140625" style="37" customWidth="1"/>
    <col min="9990" max="9990" width="29.00390625" style="37" customWidth="1"/>
    <col min="9991" max="9991" width="30.8515625" style="37" customWidth="1"/>
    <col min="9992" max="9992" width="24.8515625" style="37" customWidth="1"/>
    <col min="9993" max="9993" width="11.421875" style="37" customWidth="1"/>
    <col min="9994" max="9994" width="28.7109375" style="37" customWidth="1"/>
    <col min="9995" max="9999" width="11.421875" style="37" customWidth="1"/>
    <col min="10000" max="10000" width="29.421875" style="37" customWidth="1"/>
    <col min="10001" max="10001" width="1.28515625" style="37" customWidth="1"/>
    <col min="10002" max="10240" width="11.421875" style="37" customWidth="1"/>
    <col min="10241" max="10241" width="35.8515625" style="37" customWidth="1"/>
    <col min="10242" max="10242" width="57.8515625" style="37" customWidth="1"/>
    <col min="10243" max="10243" width="19.421875" style="37" customWidth="1"/>
    <col min="10244" max="10244" width="28.00390625" style="37" customWidth="1"/>
    <col min="10245" max="10245" width="26.140625" style="37" customWidth="1"/>
    <col min="10246" max="10246" width="29.00390625" style="37" customWidth="1"/>
    <col min="10247" max="10247" width="30.8515625" style="37" customWidth="1"/>
    <col min="10248" max="10248" width="24.8515625" style="37" customWidth="1"/>
    <col min="10249" max="10249" width="11.421875" style="37" customWidth="1"/>
    <col min="10250" max="10250" width="28.7109375" style="37" customWidth="1"/>
    <col min="10251" max="10255" width="11.421875" style="37" customWidth="1"/>
    <col min="10256" max="10256" width="29.421875" style="37" customWidth="1"/>
    <col min="10257" max="10257" width="1.28515625" style="37" customWidth="1"/>
    <col min="10258" max="10496" width="11.421875" style="37" customWidth="1"/>
    <col min="10497" max="10497" width="35.8515625" style="37" customWidth="1"/>
    <col min="10498" max="10498" width="57.8515625" style="37" customWidth="1"/>
    <col min="10499" max="10499" width="19.421875" style="37" customWidth="1"/>
    <col min="10500" max="10500" width="28.00390625" style="37" customWidth="1"/>
    <col min="10501" max="10501" width="26.140625" style="37" customWidth="1"/>
    <col min="10502" max="10502" width="29.00390625" style="37" customWidth="1"/>
    <col min="10503" max="10503" width="30.8515625" style="37" customWidth="1"/>
    <col min="10504" max="10504" width="24.8515625" style="37" customWidth="1"/>
    <col min="10505" max="10505" width="11.421875" style="37" customWidth="1"/>
    <col min="10506" max="10506" width="28.7109375" style="37" customWidth="1"/>
    <col min="10507" max="10511" width="11.421875" style="37" customWidth="1"/>
    <col min="10512" max="10512" width="29.421875" style="37" customWidth="1"/>
    <col min="10513" max="10513" width="1.28515625" style="37" customWidth="1"/>
    <col min="10514" max="10752" width="11.421875" style="37" customWidth="1"/>
    <col min="10753" max="10753" width="35.8515625" style="37" customWidth="1"/>
    <col min="10754" max="10754" width="57.8515625" style="37" customWidth="1"/>
    <col min="10755" max="10755" width="19.421875" style="37" customWidth="1"/>
    <col min="10756" max="10756" width="28.00390625" style="37" customWidth="1"/>
    <col min="10757" max="10757" width="26.140625" style="37" customWidth="1"/>
    <col min="10758" max="10758" width="29.00390625" style="37" customWidth="1"/>
    <col min="10759" max="10759" width="30.8515625" style="37" customWidth="1"/>
    <col min="10760" max="10760" width="24.8515625" style="37" customWidth="1"/>
    <col min="10761" max="10761" width="11.421875" style="37" customWidth="1"/>
    <col min="10762" max="10762" width="28.7109375" style="37" customWidth="1"/>
    <col min="10763" max="10767" width="11.421875" style="37" customWidth="1"/>
    <col min="10768" max="10768" width="29.421875" style="37" customWidth="1"/>
    <col min="10769" max="10769" width="1.28515625" style="37" customWidth="1"/>
    <col min="10770" max="11008" width="11.421875" style="37" customWidth="1"/>
    <col min="11009" max="11009" width="35.8515625" style="37" customWidth="1"/>
    <col min="11010" max="11010" width="57.8515625" style="37" customWidth="1"/>
    <col min="11011" max="11011" width="19.421875" style="37" customWidth="1"/>
    <col min="11012" max="11012" width="28.00390625" style="37" customWidth="1"/>
    <col min="11013" max="11013" width="26.140625" style="37" customWidth="1"/>
    <col min="11014" max="11014" width="29.00390625" style="37" customWidth="1"/>
    <col min="11015" max="11015" width="30.8515625" style="37" customWidth="1"/>
    <col min="11016" max="11016" width="24.8515625" style="37" customWidth="1"/>
    <col min="11017" max="11017" width="11.421875" style="37" customWidth="1"/>
    <col min="11018" max="11018" width="28.7109375" style="37" customWidth="1"/>
    <col min="11019" max="11023" width="11.421875" style="37" customWidth="1"/>
    <col min="11024" max="11024" width="29.421875" style="37" customWidth="1"/>
    <col min="11025" max="11025" width="1.28515625" style="37" customWidth="1"/>
    <col min="11026" max="11264" width="11.421875" style="37" customWidth="1"/>
    <col min="11265" max="11265" width="35.8515625" style="37" customWidth="1"/>
    <col min="11266" max="11266" width="57.8515625" style="37" customWidth="1"/>
    <col min="11267" max="11267" width="19.421875" style="37" customWidth="1"/>
    <col min="11268" max="11268" width="28.00390625" style="37" customWidth="1"/>
    <col min="11269" max="11269" width="26.140625" style="37" customWidth="1"/>
    <col min="11270" max="11270" width="29.00390625" style="37" customWidth="1"/>
    <col min="11271" max="11271" width="30.8515625" style="37" customWidth="1"/>
    <col min="11272" max="11272" width="24.8515625" style="37" customWidth="1"/>
    <col min="11273" max="11273" width="11.421875" style="37" customWidth="1"/>
    <col min="11274" max="11274" width="28.7109375" style="37" customWidth="1"/>
    <col min="11275" max="11279" width="11.421875" style="37" customWidth="1"/>
    <col min="11280" max="11280" width="29.421875" style="37" customWidth="1"/>
    <col min="11281" max="11281" width="1.28515625" style="37" customWidth="1"/>
    <col min="11282" max="11520" width="11.421875" style="37" customWidth="1"/>
    <col min="11521" max="11521" width="35.8515625" style="37" customWidth="1"/>
    <col min="11522" max="11522" width="57.8515625" style="37" customWidth="1"/>
    <col min="11523" max="11523" width="19.421875" style="37" customWidth="1"/>
    <col min="11524" max="11524" width="28.00390625" style="37" customWidth="1"/>
    <col min="11525" max="11525" width="26.140625" style="37" customWidth="1"/>
    <col min="11526" max="11526" width="29.00390625" style="37" customWidth="1"/>
    <col min="11527" max="11527" width="30.8515625" style="37" customWidth="1"/>
    <col min="11528" max="11528" width="24.8515625" style="37" customWidth="1"/>
    <col min="11529" max="11529" width="11.421875" style="37" customWidth="1"/>
    <col min="11530" max="11530" width="28.7109375" style="37" customWidth="1"/>
    <col min="11531" max="11535" width="11.421875" style="37" customWidth="1"/>
    <col min="11536" max="11536" width="29.421875" style="37" customWidth="1"/>
    <col min="11537" max="11537" width="1.28515625" style="37" customWidth="1"/>
    <col min="11538" max="11776" width="11.421875" style="37" customWidth="1"/>
    <col min="11777" max="11777" width="35.8515625" style="37" customWidth="1"/>
    <col min="11778" max="11778" width="57.8515625" style="37" customWidth="1"/>
    <col min="11779" max="11779" width="19.421875" style="37" customWidth="1"/>
    <col min="11780" max="11780" width="28.00390625" style="37" customWidth="1"/>
    <col min="11781" max="11781" width="26.140625" style="37" customWidth="1"/>
    <col min="11782" max="11782" width="29.00390625" style="37" customWidth="1"/>
    <col min="11783" max="11783" width="30.8515625" style="37" customWidth="1"/>
    <col min="11784" max="11784" width="24.8515625" style="37" customWidth="1"/>
    <col min="11785" max="11785" width="11.421875" style="37" customWidth="1"/>
    <col min="11786" max="11786" width="28.7109375" style="37" customWidth="1"/>
    <col min="11787" max="11791" width="11.421875" style="37" customWidth="1"/>
    <col min="11792" max="11792" width="29.421875" style="37" customWidth="1"/>
    <col min="11793" max="11793" width="1.28515625" style="37" customWidth="1"/>
    <col min="11794" max="12032" width="11.421875" style="37" customWidth="1"/>
    <col min="12033" max="12033" width="35.8515625" style="37" customWidth="1"/>
    <col min="12034" max="12034" width="57.8515625" style="37" customWidth="1"/>
    <col min="12035" max="12035" width="19.421875" style="37" customWidth="1"/>
    <col min="12036" max="12036" width="28.00390625" style="37" customWidth="1"/>
    <col min="12037" max="12037" width="26.140625" style="37" customWidth="1"/>
    <col min="12038" max="12038" width="29.00390625" style="37" customWidth="1"/>
    <col min="12039" max="12039" width="30.8515625" style="37" customWidth="1"/>
    <col min="12040" max="12040" width="24.8515625" style="37" customWidth="1"/>
    <col min="12041" max="12041" width="11.421875" style="37" customWidth="1"/>
    <col min="12042" max="12042" width="28.7109375" style="37" customWidth="1"/>
    <col min="12043" max="12047" width="11.421875" style="37" customWidth="1"/>
    <col min="12048" max="12048" width="29.421875" style="37" customWidth="1"/>
    <col min="12049" max="12049" width="1.28515625" style="37" customWidth="1"/>
    <col min="12050" max="12288" width="11.421875" style="37" customWidth="1"/>
    <col min="12289" max="12289" width="35.8515625" style="37" customWidth="1"/>
    <col min="12290" max="12290" width="57.8515625" style="37" customWidth="1"/>
    <col min="12291" max="12291" width="19.421875" style="37" customWidth="1"/>
    <col min="12292" max="12292" width="28.00390625" style="37" customWidth="1"/>
    <col min="12293" max="12293" width="26.140625" style="37" customWidth="1"/>
    <col min="12294" max="12294" width="29.00390625" style="37" customWidth="1"/>
    <col min="12295" max="12295" width="30.8515625" style="37" customWidth="1"/>
    <col min="12296" max="12296" width="24.8515625" style="37" customWidth="1"/>
    <col min="12297" max="12297" width="11.421875" style="37" customWidth="1"/>
    <col min="12298" max="12298" width="28.7109375" style="37" customWidth="1"/>
    <col min="12299" max="12303" width="11.421875" style="37" customWidth="1"/>
    <col min="12304" max="12304" width="29.421875" style="37" customWidth="1"/>
    <col min="12305" max="12305" width="1.28515625" style="37" customWidth="1"/>
    <col min="12306" max="12544" width="11.421875" style="37" customWidth="1"/>
    <col min="12545" max="12545" width="35.8515625" style="37" customWidth="1"/>
    <col min="12546" max="12546" width="57.8515625" style="37" customWidth="1"/>
    <col min="12547" max="12547" width="19.421875" style="37" customWidth="1"/>
    <col min="12548" max="12548" width="28.00390625" style="37" customWidth="1"/>
    <col min="12549" max="12549" width="26.140625" style="37" customWidth="1"/>
    <col min="12550" max="12550" width="29.00390625" style="37" customWidth="1"/>
    <col min="12551" max="12551" width="30.8515625" style="37" customWidth="1"/>
    <col min="12552" max="12552" width="24.8515625" style="37" customWidth="1"/>
    <col min="12553" max="12553" width="11.421875" style="37" customWidth="1"/>
    <col min="12554" max="12554" width="28.7109375" style="37" customWidth="1"/>
    <col min="12555" max="12559" width="11.421875" style="37" customWidth="1"/>
    <col min="12560" max="12560" width="29.421875" style="37" customWidth="1"/>
    <col min="12561" max="12561" width="1.28515625" style="37" customWidth="1"/>
    <col min="12562" max="12800" width="11.421875" style="37" customWidth="1"/>
    <col min="12801" max="12801" width="35.8515625" style="37" customWidth="1"/>
    <col min="12802" max="12802" width="57.8515625" style="37" customWidth="1"/>
    <col min="12803" max="12803" width="19.421875" style="37" customWidth="1"/>
    <col min="12804" max="12804" width="28.00390625" style="37" customWidth="1"/>
    <col min="12805" max="12805" width="26.140625" style="37" customWidth="1"/>
    <col min="12806" max="12806" width="29.00390625" style="37" customWidth="1"/>
    <col min="12807" max="12807" width="30.8515625" style="37" customWidth="1"/>
    <col min="12808" max="12808" width="24.8515625" style="37" customWidth="1"/>
    <col min="12809" max="12809" width="11.421875" style="37" customWidth="1"/>
    <col min="12810" max="12810" width="28.7109375" style="37" customWidth="1"/>
    <col min="12811" max="12815" width="11.421875" style="37" customWidth="1"/>
    <col min="12816" max="12816" width="29.421875" style="37" customWidth="1"/>
    <col min="12817" max="12817" width="1.28515625" style="37" customWidth="1"/>
    <col min="12818" max="13056" width="11.421875" style="37" customWidth="1"/>
    <col min="13057" max="13057" width="35.8515625" style="37" customWidth="1"/>
    <col min="13058" max="13058" width="57.8515625" style="37" customWidth="1"/>
    <col min="13059" max="13059" width="19.421875" style="37" customWidth="1"/>
    <col min="13060" max="13060" width="28.00390625" style="37" customWidth="1"/>
    <col min="13061" max="13061" width="26.140625" style="37" customWidth="1"/>
    <col min="13062" max="13062" width="29.00390625" style="37" customWidth="1"/>
    <col min="13063" max="13063" width="30.8515625" style="37" customWidth="1"/>
    <col min="13064" max="13064" width="24.8515625" style="37" customWidth="1"/>
    <col min="13065" max="13065" width="11.421875" style="37" customWidth="1"/>
    <col min="13066" max="13066" width="28.7109375" style="37" customWidth="1"/>
    <col min="13067" max="13071" width="11.421875" style="37" customWidth="1"/>
    <col min="13072" max="13072" width="29.421875" style="37" customWidth="1"/>
    <col min="13073" max="13073" width="1.28515625" style="37" customWidth="1"/>
    <col min="13074" max="13312" width="11.421875" style="37" customWidth="1"/>
    <col min="13313" max="13313" width="35.8515625" style="37" customWidth="1"/>
    <col min="13314" max="13314" width="57.8515625" style="37" customWidth="1"/>
    <col min="13315" max="13315" width="19.421875" style="37" customWidth="1"/>
    <col min="13316" max="13316" width="28.00390625" style="37" customWidth="1"/>
    <col min="13317" max="13317" width="26.140625" style="37" customWidth="1"/>
    <col min="13318" max="13318" width="29.00390625" style="37" customWidth="1"/>
    <col min="13319" max="13319" width="30.8515625" style="37" customWidth="1"/>
    <col min="13320" max="13320" width="24.8515625" style="37" customWidth="1"/>
    <col min="13321" max="13321" width="11.421875" style="37" customWidth="1"/>
    <col min="13322" max="13322" width="28.7109375" style="37" customWidth="1"/>
    <col min="13323" max="13327" width="11.421875" style="37" customWidth="1"/>
    <col min="13328" max="13328" width="29.421875" style="37" customWidth="1"/>
    <col min="13329" max="13329" width="1.28515625" style="37" customWidth="1"/>
    <col min="13330" max="13568" width="11.421875" style="37" customWidth="1"/>
    <col min="13569" max="13569" width="35.8515625" style="37" customWidth="1"/>
    <col min="13570" max="13570" width="57.8515625" style="37" customWidth="1"/>
    <col min="13571" max="13571" width="19.421875" style="37" customWidth="1"/>
    <col min="13572" max="13572" width="28.00390625" style="37" customWidth="1"/>
    <col min="13573" max="13573" width="26.140625" style="37" customWidth="1"/>
    <col min="13574" max="13574" width="29.00390625" style="37" customWidth="1"/>
    <col min="13575" max="13575" width="30.8515625" style="37" customWidth="1"/>
    <col min="13576" max="13576" width="24.8515625" style="37" customWidth="1"/>
    <col min="13577" max="13577" width="11.421875" style="37" customWidth="1"/>
    <col min="13578" max="13578" width="28.7109375" style="37" customWidth="1"/>
    <col min="13579" max="13583" width="11.421875" style="37" customWidth="1"/>
    <col min="13584" max="13584" width="29.421875" style="37" customWidth="1"/>
    <col min="13585" max="13585" width="1.28515625" style="37" customWidth="1"/>
    <col min="13586" max="13824" width="11.421875" style="37" customWidth="1"/>
    <col min="13825" max="13825" width="35.8515625" style="37" customWidth="1"/>
    <col min="13826" max="13826" width="57.8515625" style="37" customWidth="1"/>
    <col min="13827" max="13827" width="19.421875" style="37" customWidth="1"/>
    <col min="13828" max="13828" width="28.00390625" style="37" customWidth="1"/>
    <col min="13829" max="13829" width="26.140625" style="37" customWidth="1"/>
    <col min="13830" max="13830" width="29.00390625" style="37" customWidth="1"/>
    <col min="13831" max="13831" width="30.8515625" style="37" customWidth="1"/>
    <col min="13832" max="13832" width="24.8515625" style="37" customWidth="1"/>
    <col min="13833" max="13833" width="11.421875" style="37" customWidth="1"/>
    <col min="13834" max="13834" width="28.7109375" style="37" customWidth="1"/>
    <col min="13835" max="13839" width="11.421875" style="37" customWidth="1"/>
    <col min="13840" max="13840" width="29.421875" style="37" customWidth="1"/>
    <col min="13841" max="13841" width="1.28515625" style="37" customWidth="1"/>
    <col min="13842" max="14080" width="11.421875" style="37" customWidth="1"/>
    <col min="14081" max="14081" width="35.8515625" style="37" customWidth="1"/>
    <col min="14082" max="14082" width="57.8515625" style="37" customWidth="1"/>
    <col min="14083" max="14083" width="19.421875" style="37" customWidth="1"/>
    <col min="14084" max="14084" width="28.00390625" style="37" customWidth="1"/>
    <col min="14085" max="14085" width="26.140625" style="37" customWidth="1"/>
    <col min="14086" max="14086" width="29.00390625" style="37" customWidth="1"/>
    <col min="14087" max="14087" width="30.8515625" style="37" customWidth="1"/>
    <col min="14088" max="14088" width="24.8515625" style="37" customWidth="1"/>
    <col min="14089" max="14089" width="11.421875" style="37" customWidth="1"/>
    <col min="14090" max="14090" width="28.7109375" style="37" customWidth="1"/>
    <col min="14091" max="14095" width="11.421875" style="37" customWidth="1"/>
    <col min="14096" max="14096" width="29.421875" style="37" customWidth="1"/>
    <col min="14097" max="14097" width="1.28515625" style="37" customWidth="1"/>
    <col min="14098" max="14336" width="11.421875" style="37" customWidth="1"/>
    <col min="14337" max="14337" width="35.8515625" style="37" customWidth="1"/>
    <col min="14338" max="14338" width="57.8515625" style="37" customWidth="1"/>
    <col min="14339" max="14339" width="19.421875" style="37" customWidth="1"/>
    <col min="14340" max="14340" width="28.00390625" style="37" customWidth="1"/>
    <col min="14341" max="14341" width="26.140625" style="37" customWidth="1"/>
    <col min="14342" max="14342" width="29.00390625" style="37" customWidth="1"/>
    <col min="14343" max="14343" width="30.8515625" style="37" customWidth="1"/>
    <col min="14344" max="14344" width="24.8515625" style="37" customWidth="1"/>
    <col min="14345" max="14345" width="11.421875" style="37" customWidth="1"/>
    <col min="14346" max="14346" width="28.7109375" style="37" customWidth="1"/>
    <col min="14347" max="14351" width="11.421875" style="37" customWidth="1"/>
    <col min="14352" max="14352" width="29.421875" style="37" customWidth="1"/>
    <col min="14353" max="14353" width="1.28515625" style="37" customWidth="1"/>
    <col min="14354" max="14592" width="11.421875" style="37" customWidth="1"/>
    <col min="14593" max="14593" width="35.8515625" style="37" customWidth="1"/>
    <col min="14594" max="14594" width="57.8515625" style="37" customWidth="1"/>
    <col min="14595" max="14595" width="19.421875" style="37" customWidth="1"/>
    <col min="14596" max="14596" width="28.00390625" style="37" customWidth="1"/>
    <col min="14597" max="14597" width="26.140625" style="37" customWidth="1"/>
    <col min="14598" max="14598" width="29.00390625" style="37" customWidth="1"/>
    <col min="14599" max="14599" width="30.8515625" style="37" customWidth="1"/>
    <col min="14600" max="14600" width="24.8515625" style="37" customWidth="1"/>
    <col min="14601" max="14601" width="11.421875" style="37" customWidth="1"/>
    <col min="14602" max="14602" width="28.7109375" style="37" customWidth="1"/>
    <col min="14603" max="14607" width="11.421875" style="37" customWidth="1"/>
    <col min="14608" max="14608" width="29.421875" style="37" customWidth="1"/>
    <col min="14609" max="14609" width="1.28515625" style="37" customWidth="1"/>
    <col min="14610" max="14848" width="11.421875" style="37" customWidth="1"/>
    <col min="14849" max="14849" width="35.8515625" style="37" customWidth="1"/>
    <col min="14850" max="14850" width="57.8515625" style="37" customWidth="1"/>
    <col min="14851" max="14851" width="19.421875" style="37" customWidth="1"/>
    <col min="14852" max="14852" width="28.00390625" style="37" customWidth="1"/>
    <col min="14853" max="14853" width="26.140625" style="37" customWidth="1"/>
    <col min="14854" max="14854" width="29.00390625" style="37" customWidth="1"/>
    <col min="14855" max="14855" width="30.8515625" style="37" customWidth="1"/>
    <col min="14856" max="14856" width="24.8515625" style="37" customWidth="1"/>
    <col min="14857" max="14857" width="11.421875" style="37" customWidth="1"/>
    <col min="14858" max="14858" width="28.7109375" style="37" customWidth="1"/>
    <col min="14859" max="14863" width="11.421875" style="37" customWidth="1"/>
    <col min="14864" max="14864" width="29.421875" style="37" customWidth="1"/>
    <col min="14865" max="14865" width="1.28515625" style="37" customWidth="1"/>
    <col min="14866" max="15104" width="11.421875" style="37" customWidth="1"/>
    <col min="15105" max="15105" width="35.8515625" style="37" customWidth="1"/>
    <col min="15106" max="15106" width="57.8515625" style="37" customWidth="1"/>
    <col min="15107" max="15107" width="19.421875" style="37" customWidth="1"/>
    <col min="15108" max="15108" width="28.00390625" style="37" customWidth="1"/>
    <col min="15109" max="15109" width="26.140625" style="37" customWidth="1"/>
    <col min="15110" max="15110" width="29.00390625" style="37" customWidth="1"/>
    <col min="15111" max="15111" width="30.8515625" style="37" customWidth="1"/>
    <col min="15112" max="15112" width="24.8515625" style="37" customWidth="1"/>
    <col min="15113" max="15113" width="11.421875" style="37" customWidth="1"/>
    <col min="15114" max="15114" width="28.7109375" style="37" customWidth="1"/>
    <col min="15115" max="15119" width="11.421875" style="37" customWidth="1"/>
    <col min="15120" max="15120" width="29.421875" style="37" customWidth="1"/>
    <col min="15121" max="15121" width="1.28515625" style="37" customWidth="1"/>
    <col min="15122" max="15360" width="11.421875" style="37" customWidth="1"/>
    <col min="15361" max="15361" width="35.8515625" style="37" customWidth="1"/>
    <col min="15362" max="15362" width="57.8515625" style="37" customWidth="1"/>
    <col min="15363" max="15363" width="19.421875" style="37" customWidth="1"/>
    <col min="15364" max="15364" width="28.00390625" style="37" customWidth="1"/>
    <col min="15365" max="15365" width="26.140625" style="37" customWidth="1"/>
    <col min="15366" max="15366" width="29.00390625" style="37" customWidth="1"/>
    <col min="15367" max="15367" width="30.8515625" style="37" customWidth="1"/>
    <col min="15368" max="15368" width="24.8515625" style="37" customWidth="1"/>
    <col min="15369" max="15369" width="11.421875" style="37" customWidth="1"/>
    <col min="15370" max="15370" width="28.7109375" style="37" customWidth="1"/>
    <col min="15371" max="15375" width="11.421875" style="37" customWidth="1"/>
    <col min="15376" max="15376" width="29.421875" style="37" customWidth="1"/>
    <col min="15377" max="15377" width="1.28515625" style="37" customWidth="1"/>
    <col min="15378" max="15616" width="11.421875" style="37" customWidth="1"/>
    <col min="15617" max="15617" width="35.8515625" style="37" customWidth="1"/>
    <col min="15618" max="15618" width="57.8515625" style="37" customWidth="1"/>
    <col min="15619" max="15619" width="19.421875" style="37" customWidth="1"/>
    <col min="15620" max="15620" width="28.00390625" style="37" customWidth="1"/>
    <col min="15621" max="15621" width="26.140625" style="37" customWidth="1"/>
    <col min="15622" max="15622" width="29.00390625" style="37" customWidth="1"/>
    <col min="15623" max="15623" width="30.8515625" style="37" customWidth="1"/>
    <col min="15624" max="15624" width="24.8515625" style="37" customWidth="1"/>
    <col min="15625" max="15625" width="11.421875" style="37" customWidth="1"/>
    <col min="15626" max="15626" width="28.7109375" style="37" customWidth="1"/>
    <col min="15627" max="15631" width="11.421875" style="37" customWidth="1"/>
    <col min="15632" max="15632" width="29.421875" style="37" customWidth="1"/>
    <col min="15633" max="15633" width="1.28515625" style="37" customWidth="1"/>
    <col min="15634" max="15872" width="11.421875" style="37" customWidth="1"/>
    <col min="15873" max="15873" width="35.8515625" style="37" customWidth="1"/>
    <col min="15874" max="15874" width="57.8515625" style="37" customWidth="1"/>
    <col min="15875" max="15875" width="19.421875" style="37" customWidth="1"/>
    <col min="15876" max="15876" width="28.00390625" style="37" customWidth="1"/>
    <col min="15877" max="15877" width="26.140625" style="37" customWidth="1"/>
    <col min="15878" max="15878" width="29.00390625" style="37" customWidth="1"/>
    <col min="15879" max="15879" width="30.8515625" style="37" customWidth="1"/>
    <col min="15880" max="15880" width="24.8515625" style="37" customWidth="1"/>
    <col min="15881" max="15881" width="11.421875" style="37" customWidth="1"/>
    <col min="15882" max="15882" width="28.7109375" style="37" customWidth="1"/>
    <col min="15883" max="15887" width="11.421875" style="37" customWidth="1"/>
    <col min="15888" max="15888" width="29.421875" style="37" customWidth="1"/>
    <col min="15889" max="15889" width="1.28515625" style="37" customWidth="1"/>
    <col min="15890" max="16128" width="11.421875" style="37" customWidth="1"/>
    <col min="16129" max="16129" width="35.8515625" style="37" customWidth="1"/>
    <col min="16130" max="16130" width="57.8515625" style="37" customWidth="1"/>
    <col min="16131" max="16131" width="19.421875" style="37" customWidth="1"/>
    <col min="16132" max="16132" width="28.00390625" style="37" customWidth="1"/>
    <col min="16133" max="16133" width="26.140625" style="37" customWidth="1"/>
    <col min="16134" max="16134" width="29.00390625" style="37" customWidth="1"/>
    <col min="16135" max="16135" width="30.8515625" style="37" customWidth="1"/>
    <col min="16136" max="16136" width="24.8515625" style="37" customWidth="1"/>
    <col min="16137" max="16137" width="11.421875" style="37" customWidth="1"/>
    <col min="16138" max="16138" width="28.7109375" style="37" customWidth="1"/>
    <col min="16139" max="16143" width="11.421875" style="37" customWidth="1"/>
    <col min="16144" max="16144" width="29.421875" style="37" customWidth="1"/>
    <col min="16145" max="16145" width="1.28515625" style="37" customWidth="1"/>
    <col min="16146" max="16384" width="11.421875" style="37" customWidth="1"/>
  </cols>
  <sheetData>
    <row r="2" spans="1:8" ht="23.25" customHeight="1">
      <c r="A2" s="130" t="s">
        <v>91</v>
      </c>
      <c r="B2" s="130"/>
      <c r="C2" s="130"/>
      <c r="D2" s="130"/>
      <c r="E2" s="130"/>
      <c r="F2" s="130"/>
      <c r="G2" s="130"/>
      <c r="H2" s="130"/>
    </row>
    <row r="3" spans="1:8" ht="23.25" customHeight="1">
      <c r="A3" s="130" t="s">
        <v>92</v>
      </c>
      <c r="B3" s="130"/>
      <c r="C3" s="130"/>
      <c r="D3" s="130"/>
      <c r="E3" s="130"/>
      <c r="F3" s="130"/>
      <c r="G3" s="130"/>
      <c r="H3" s="130"/>
    </row>
    <row r="4" spans="1:16" ht="19.5">
      <c r="A4"/>
      <c r="B4"/>
      <c r="C4"/>
      <c r="D4"/>
      <c r="E4"/>
      <c r="F4"/>
      <c r="G4"/>
      <c r="H4"/>
      <c r="O4" s="37"/>
      <c r="P4" s="38"/>
    </row>
    <row r="5" spans="1:17" ht="18" customHeight="1">
      <c r="A5" s="131" t="s">
        <v>67</v>
      </c>
      <c r="B5" s="2" t="s">
        <v>68</v>
      </c>
      <c r="C5" s="35" t="s">
        <v>69</v>
      </c>
      <c r="D5" s="3" t="s">
        <v>70</v>
      </c>
      <c r="E5" s="39" t="s">
        <v>71</v>
      </c>
      <c r="F5" s="40" t="s">
        <v>72</v>
      </c>
      <c r="G5" s="41" t="s">
        <v>73</v>
      </c>
      <c r="H5" s="41" t="s">
        <v>74</v>
      </c>
      <c r="J5" s="42"/>
      <c r="K5" s="1"/>
      <c r="O5" s="37"/>
      <c r="Q5" s="43"/>
    </row>
    <row r="6" spans="1:17" ht="15.75" customHeight="1">
      <c r="A6" s="132"/>
      <c r="B6" s="134" t="s">
        <v>75</v>
      </c>
      <c r="C6" s="44" t="s">
        <v>76</v>
      </c>
      <c r="D6" s="45" t="s">
        <v>77</v>
      </c>
      <c r="E6" s="46" t="s">
        <v>78</v>
      </c>
      <c r="F6" s="46" t="s">
        <v>79</v>
      </c>
      <c r="G6" s="46" t="s">
        <v>80</v>
      </c>
      <c r="H6" s="46" t="s">
        <v>81</v>
      </c>
      <c r="J6" s="47"/>
      <c r="K6" s="1"/>
      <c r="O6" s="37"/>
      <c r="Q6" s="43"/>
    </row>
    <row r="7" spans="1:17" ht="20.25" customHeight="1">
      <c r="A7" s="133"/>
      <c r="B7" s="135"/>
      <c r="C7" s="36"/>
      <c r="D7" s="48"/>
      <c r="E7" s="49"/>
      <c r="F7" s="49"/>
      <c r="G7" s="49" t="s">
        <v>82</v>
      </c>
      <c r="H7" s="49" t="s">
        <v>83</v>
      </c>
      <c r="J7" s="47"/>
      <c r="K7" s="1"/>
      <c r="O7" s="37"/>
      <c r="Q7" s="43"/>
    </row>
    <row r="8" spans="1:15" ht="30.75" customHeight="1">
      <c r="A8" s="50" t="s">
        <v>85</v>
      </c>
      <c r="B8" s="51" t="s">
        <v>84</v>
      </c>
      <c r="C8" s="52">
        <v>40632</v>
      </c>
      <c r="D8" s="53">
        <v>5000000</v>
      </c>
      <c r="E8" s="54">
        <v>1</v>
      </c>
      <c r="F8" s="55" t="s">
        <v>33</v>
      </c>
      <c r="G8" s="56">
        <v>5000000</v>
      </c>
      <c r="H8" s="56" t="s">
        <v>33</v>
      </c>
      <c r="J8" s="57"/>
      <c r="K8" s="1"/>
      <c r="O8" s="37"/>
    </row>
    <row r="9" spans="1:15" ht="17.25" customHeight="1">
      <c r="A9" s="136" t="s">
        <v>101</v>
      </c>
      <c r="B9" s="71" t="s">
        <v>102</v>
      </c>
      <c r="C9" s="140">
        <v>40652</v>
      </c>
      <c r="D9" s="60">
        <v>2070000</v>
      </c>
      <c r="E9" s="147">
        <v>1</v>
      </c>
      <c r="F9" s="145">
        <v>5.8</v>
      </c>
      <c r="G9" s="142">
        <v>4802400</v>
      </c>
      <c r="H9" s="142">
        <v>4802400</v>
      </c>
      <c r="J9" s="57"/>
      <c r="K9" s="1"/>
      <c r="O9" s="37"/>
    </row>
    <row r="10" spans="1:15" ht="30.75" customHeight="1">
      <c r="A10" s="153"/>
      <c r="B10" s="118" t="s">
        <v>106</v>
      </c>
      <c r="C10" s="154"/>
      <c r="D10" s="115">
        <v>828000</v>
      </c>
      <c r="E10" s="155"/>
      <c r="F10" s="156"/>
      <c r="G10" s="143"/>
      <c r="H10" s="143"/>
      <c r="J10" s="57"/>
      <c r="K10" s="1"/>
      <c r="O10" s="37"/>
    </row>
    <row r="11" spans="1:15" ht="26.25" customHeight="1">
      <c r="A11" s="137"/>
      <c r="B11" s="117" t="s">
        <v>105</v>
      </c>
      <c r="C11" s="141"/>
      <c r="D11" s="116">
        <v>1242000</v>
      </c>
      <c r="E11" s="148"/>
      <c r="F11" s="146"/>
      <c r="G11" s="144"/>
      <c r="H11" s="144"/>
      <c r="J11" s="57"/>
      <c r="K11" s="1"/>
      <c r="O11" s="37"/>
    </row>
    <row r="12" spans="1:15" ht="39" customHeight="1">
      <c r="A12" s="59" t="s">
        <v>88</v>
      </c>
      <c r="B12" s="119" t="s">
        <v>84</v>
      </c>
      <c r="C12" s="58">
        <v>40697</v>
      </c>
      <c r="D12" s="53">
        <v>1000000</v>
      </c>
      <c r="E12" s="54">
        <v>5</v>
      </c>
      <c r="F12" s="54" t="s">
        <v>33</v>
      </c>
      <c r="G12" s="56">
        <v>5000000</v>
      </c>
      <c r="H12" s="56" t="s">
        <v>33</v>
      </c>
      <c r="J12" s="57"/>
      <c r="K12" s="1"/>
      <c r="O12" s="37"/>
    </row>
    <row r="13" spans="1:15" ht="24.75" customHeight="1">
      <c r="A13" s="136" t="s">
        <v>87</v>
      </c>
      <c r="B13" s="138" t="s">
        <v>86</v>
      </c>
      <c r="C13" s="140">
        <v>40709</v>
      </c>
      <c r="D13" s="149">
        <v>5000000</v>
      </c>
      <c r="E13" s="147">
        <v>1</v>
      </c>
      <c r="F13" s="145" t="s">
        <v>33</v>
      </c>
      <c r="G13" s="142">
        <v>5000000</v>
      </c>
      <c r="H13" s="62"/>
      <c r="J13" s="63"/>
      <c r="K13" s="1"/>
      <c r="O13" s="37"/>
    </row>
    <row r="14" spans="1:15" ht="24.75" customHeight="1">
      <c r="A14" s="137"/>
      <c r="B14" s="139"/>
      <c r="C14" s="141"/>
      <c r="D14" s="150"/>
      <c r="E14" s="148"/>
      <c r="F14" s="146"/>
      <c r="G14" s="144"/>
      <c r="H14" s="67" t="s">
        <v>33</v>
      </c>
      <c r="J14" s="63"/>
      <c r="K14" s="1"/>
      <c r="O14" s="37"/>
    </row>
    <row r="15" spans="1:15" ht="44.25" customHeight="1">
      <c r="A15" s="68" t="s">
        <v>93</v>
      </c>
      <c r="B15" s="120" t="s">
        <v>86</v>
      </c>
      <c r="C15" s="69">
        <v>40704</v>
      </c>
      <c r="D15" s="64">
        <v>4622540</v>
      </c>
      <c r="E15" s="65">
        <v>2</v>
      </c>
      <c r="F15" s="66" t="s">
        <v>33</v>
      </c>
      <c r="G15" s="67">
        <v>9245080</v>
      </c>
      <c r="H15" s="67" t="s">
        <v>33</v>
      </c>
      <c r="J15" s="63"/>
      <c r="K15" s="1"/>
      <c r="O15" s="37"/>
    </row>
    <row r="16" spans="1:15" ht="18">
      <c r="A16" s="59" t="s">
        <v>89</v>
      </c>
      <c r="B16" s="51" t="s">
        <v>84</v>
      </c>
      <c r="C16" s="58">
        <v>40714</v>
      </c>
      <c r="D16" s="53">
        <v>500000</v>
      </c>
      <c r="E16" s="54">
        <v>1</v>
      </c>
      <c r="F16" s="54" t="s">
        <v>33</v>
      </c>
      <c r="G16" s="56">
        <v>500000</v>
      </c>
      <c r="H16" s="56" t="s">
        <v>33</v>
      </c>
      <c r="J16" s="63"/>
      <c r="K16" s="1"/>
      <c r="O16" s="37"/>
    </row>
    <row r="17" spans="1:15" ht="18">
      <c r="A17" s="59" t="s">
        <v>94</v>
      </c>
      <c r="B17" s="51" t="s">
        <v>84</v>
      </c>
      <c r="C17" s="58">
        <v>40717</v>
      </c>
      <c r="D17" s="53">
        <v>13333600</v>
      </c>
      <c r="E17" s="54">
        <v>1</v>
      </c>
      <c r="F17" s="54" t="s">
        <v>33</v>
      </c>
      <c r="G17" s="56">
        <v>13333600</v>
      </c>
      <c r="H17" s="56" t="s">
        <v>33</v>
      </c>
      <c r="J17" s="63"/>
      <c r="K17" s="1"/>
      <c r="O17" s="37"/>
    </row>
    <row r="18" spans="1:15" ht="27.75">
      <c r="A18" s="59" t="s">
        <v>95</v>
      </c>
      <c r="B18" s="51" t="s">
        <v>84</v>
      </c>
      <c r="C18" s="58">
        <v>40744</v>
      </c>
      <c r="D18" s="53">
        <v>1666500</v>
      </c>
      <c r="E18" s="54">
        <v>1</v>
      </c>
      <c r="F18" s="54" t="s">
        <v>33</v>
      </c>
      <c r="G18" s="56">
        <v>1666500</v>
      </c>
      <c r="H18" s="56" t="s">
        <v>33</v>
      </c>
      <c r="J18" s="63"/>
      <c r="K18" s="1"/>
      <c r="O18" s="37"/>
    </row>
    <row r="19" spans="1:15" ht="18">
      <c r="A19" s="70" t="s">
        <v>96</v>
      </c>
      <c r="B19" s="71" t="s">
        <v>84</v>
      </c>
      <c r="C19" s="72">
        <v>40791</v>
      </c>
      <c r="D19" s="60">
        <v>86745</v>
      </c>
      <c r="E19" s="61">
        <v>25</v>
      </c>
      <c r="F19" s="61" t="s">
        <v>33</v>
      </c>
      <c r="G19" s="62">
        <v>2168625</v>
      </c>
      <c r="H19" s="62" t="s">
        <v>33</v>
      </c>
      <c r="J19" s="73"/>
      <c r="K19" s="1"/>
      <c r="O19" s="37"/>
    </row>
    <row r="20" spans="1:15" ht="18">
      <c r="A20" s="151" t="s">
        <v>97</v>
      </c>
      <c r="B20" s="122" t="s">
        <v>103</v>
      </c>
      <c r="C20" s="74">
        <v>40834</v>
      </c>
      <c r="D20" s="75">
        <v>5333333</v>
      </c>
      <c r="E20" s="76">
        <v>5</v>
      </c>
      <c r="F20" s="76"/>
      <c r="G20" s="77">
        <v>26666666</v>
      </c>
      <c r="H20" s="77"/>
      <c r="J20" s="63"/>
      <c r="K20" s="1"/>
      <c r="O20" s="37"/>
    </row>
    <row r="21" spans="1:15" ht="16.5">
      <c r="A21" s="152"/>
      <c r="B21" s="121" t="s">
        <v>104</v>
      </c>
      <c r="C21" s="78">
        <v>40834</v>
      </c>
      <c r="D21" s="79">
        <v>666666</v>
      </c>
      <c r="E21" s="80">
        <v>5</v>
      </c>
      <c r="F21" s="80">
        <v>15</v>
      </c>
      <c r="G21" s="81">
        <v>9999990</v>
      </c>
      <c r="H21" s="81"/>
      <c r="J21" s="57"/>
      <c r="K21" s="1"/>
      <c r="O21" s="37"/>
    </row>
    <row r="22" spans="1:15" ht="21" customHeight="1">
      <c r="A22" s="82" t="s">
        <v>14</v>
      </c>
      <c r="B22" s="83"/>
      <c r="C22" s="83"/>
      <c r="D22" s="84">
        <f>SUM(D8:D21)</f>
        <v>41349384</v>
      </c>
      <c r="E22" s="83"/>
      <c r="F22" s="83"/>
      <c r="G22" s="84">
        <f>SUM(G8:G21)</f>
        <v>83382861</v>
      </c>
      <c r="H22" s="84">
        <f>SUM(H8:H21)</f>
        <v>4802400</v>
      </c>
      <c r="J22" s="63"/>
      <c r="K22" s="1"/>
      <c r="O22" s="37"/>
    </row>
    <row r="23" spans="10:15" ht="18.75" customHeight="1">
      <c r="J23" s="57"/>
      <c r="K23" s="1"/>
      <c r="O23" s="37"/>
    </row>
    <row r="24" spans="1:15" ht="18.75" customHeight="1">
      <c r="A24" s="85"/>
      <c r="B24" s="86"/>
      <c r="C24" s="87"/>
      <c r="D24" s="88"/>
      <c r="E24" s="89"/>
      <c r="F24" s="89"/>
      <c r="G24" s="90"/>
      <c r="H24" s="90"/>
      <c r="J24" s="63"/>
      <c r="K24" s="1"/>
      <c r="O24" s="37"/>
    </row>
    <row r="25" spans="1:15" ht="18.75" customHeight="1">
      <c r="A25" s="85"/>
      <c r="B25" s="91"/>
      <c r="C25" s="87"/>
      <c r="D25" s="88"/>
      <c r="E25" s="89"/>
      <c r="F25" s="89"/>
      <c r="G25" s="90"/>
      <c r="H25" s="90"/>
      <c r="J25" s="63"/>
      <c r="K25" s="1"/>
      <c r="O25" s="37"/>
    </row>
    <row r="26" spans="1:15" ht="18.75" customHeight="1">
      <c r="A26" s="85"/>
      <c r="B26" s="86"/>
      <c r="C26" s="87"/>
      <c r="D26" s="88"/>
      <c r="E26" s="89"/>
      <c r="F26" s="89"/>
      <c r="G26" s="90"/>
      <c r="H26" s="90"/>
      <c r="J26" s="63"/>
      <c r="K26" s="1"/>
      <c r="O26" s="37"/>
    </row>
    <row r="27" spans="1:15" ht="18.75" customHeight="1">
      <c r="A27" s="85"/>
      <c r="B27" s="91"/>
      <c r="C27" s="87"/>
      <c r="D27" s="88"/>
      <c r="E27" s="89"/>
      <c r="F27" s="89"/>
      <c r="G27" s="90"/>
      <c r="H27" s="90"/>
      <c r="J27" s="63"/>
      <c r="K27" s="1"/>
      <c r="O27" s="37"/>
    </row>
    <row r="28" spans="1:15" ht="18.75" customHeight="1">
      <c r="A28" s="85"/>
      <c r="B28" s="86"/>
      <c r="C28" s="87"/>
      <c r="D28" s="90"/>
      <c r="E28" s="89"/>
      <c r="F28" s="89"/>
      <c r="G28" s="90"/>
      <c r="H28" s="90"/>
      <c r="J28" s="63"/>
      <c r="K28" s="1"/>
      <c r="O28" s="37"/>
    </row>
    <row r="29" spans="1:15" ht="18.75" customHeight="1">
      <c r="A29" s="85"/>
      <c r="B29" s="91"/>
      <c r="C29" s="87"/>
      <c r="D29" s="88"/>
      <c r="E29" s="89"/>
      <c r="F29" s="89"/>
      <c r="G29" s="90"/>
      <c r="H29" s="90"/>
      <c r="J29" s="57"/>
      <c r="K29" s="1"/>
      <c r="O29" s="37"/>
    </row>
    <row r="30" spans="1:15" ht="18.75" customHeight="1">
      <c r="A30" s="85"/>
      <c r="B30" s="86"/>
      <c r="C30" s="87"/>
      <c r="D30" s="88"/>
      <c r="E30" s="89"/>
      <c r="F30" s="89"/>
      <c r="G30" s="90"/>
      <c r="H30" s="90"/>
      <c r="J30" s="57"/>
      <c r="K30" s="1"/>
      <c r="O30" s="37"/>
    </row>
    <row r="31" spans="1:15" ht="18.75" customHeight="1">
      <c r="A31" s="85"/>
      <c r="B31" s="91"/>
      <c r="C31" s="87"/>
      <c r="D31" s="88"/>
      <c r="E31" s="89"/>
      <c r="F31" s="89"/>
      <c r="G31" s="90"/>
      <c r="H31" s="90"/>
      <c r="J31" s="57"/>
      <c r="K31" s="1"/>
      <c r="O31" s="37"/>
    </row>
    <row r="32" spans="1:15" ht="18.75" customHeight="1">
      <c r="A32" s="85"/>
      <c r="B32" s="86"/>
      <c r="C32" s="87"/>
      <c r="D32" s="88"/>
      <c r="E32" s="89"/>
      <c r="F32" s="89"/>
      <c r="G32" s="90"/>
      <c r="H32" s="90"/>
      <c r="J32" s="63"/>
      <c r="K32" s="1"/>
      <c r="O32" s="37"/>
    </row>
    <row r="33" spans="1:15" ht="18.75" customHeight="1">
      <c r="A33" s="85"/>
      <c r="B33" s="91"/>
      <c r="C33" s="87"/>
      <c r="D33" s="88"/>
      <c r="E33" s="89"/>
      <c r="F33" s="89"/>
      <c r="G33" s="90"/>
      <c r="H33" s="88"/>
      <c r="J33" s="63"/>
      <c r="K33" s="1"/>
      <c r="O33" s="37"/>
    </row>
    <row r="34" spans="1:15" ht="18.75" customHeight="1">
      <c r="A34" s="85"/>
      <c r="B34" s="86"/>
      <c r="C34" s="87"/>
      <c r="D34" s="88"/>
      <c r="E34" s="89"/>
      <c r="F34" s="89"/>
      <c r="G34" s="90"/>
      <c r="H34" s="90"/>
      <c r="J34" s="92"/>
      <c r="K34" s="1"/>
      <c r="O34" s="37"/>
    </row>
    <row r="35" spans="1:15" ht="18.75" customHeight="1">
      <c r="A35" s="85"/>
      <c r="B35" s="91"/>
      <c r="C35" s="87"/>
      <c r="D35" s="88"/>
      <c r="E35" s="89"/>
      <c r="F35" s="89"/>
      <c r="G35" s="90"/>
      <c r="H35" s="88"/>
      <c r="J35" s="92"/>
      <c r="K35" s="1"/>
      <c r="O35" s="37"/>
    </row>
    <row r="36" spans="1:15" ht="18.75" customHeight="1">
      <c r="A36" s="93"/>
      <c r="B36" s="86"/>
      <c r="C36" s="87"/>
      <c r="D36" s="88"/>
      <c r="E36" s="89"/>
      <c r="F36" s="89"/>
      <c r="G36" s="90"/>
      <c r="H36" s="88"/>
      <c r="J36" s="92"/>
      <c r="K36" s="1"/>
      <c r="O36" s="37"/>
    </row>
    <row r="37" spans="1:15" ht="18.75" customHeight="1">
      <c r="A37" s="93"/>
      <c r="B37" s="91"/>
      <c r="C37" s="87"/>
      <c r="D37" s="88"/>
      <c r="E37" s="89"/>
      <c r="F37" s="89"/>
      <c r="G37" s="90"/>
      <c r="H37" s="88"/>
      <c r="J37" s="57"/>
      <c r="K37" s="1"/>
      <c r="O37" s="37"/>
    </row>
    <row r="38" spans="1:15" ht="18.75" customHeight="1">
      <c r="A38" s="85"/>
      <c r="B38" s="86"/>
      <c r="C38" s="87"/>
      <c r="D38" s="88"/>
      <c r="E38" s="89"/>
      <c r="F38" s="89"/>
      <c r="G38" s="90"/>
      <c r="H38" s="88"/>
      <c r="J38" s="57"/>
      <c r="K38" s="1"/>
      <c r="O38" s="37"/>
    </row>
    <row r="39" spans="1:15" ht="18.75" customHeight="1">
      <c r="A39" s="85"/>
      <c r="B39" s="91"/>
      <c r="C39" s="87"/>
      <c r="D39" s="88"/>
      <c r="E39" s="89"/>
      <c r="F39" s="89"/>
      <c r="G39" s="90"/>
      <c r="H39" s="88"/>
      <c r="J39" s="57"/>
      <c r="K39" s="1"/>
      <c r="O39" s="37"/>
    </row>
    <row r="40" spans="1:15" ht="18.75" customHeight="1">
      <c r="A40" s="85"/>
      <c r="B40" s="94"/>
      <c r="C40" s="87"/>
      <c r="D40" s="88"/>
      <c r="E40" s="89"/>
      <c r="F40" s="89"/>
      <c r="G40" s="90"/>
      <c r="H40" s="88"/>
      <c r="J40" s="57"/>
      <c r="K40" s="1"/>
      <c r="O40" s="37"/>
    </row>
    <row r="41" spans="10:15" ht="18.75" customHeight="1">
      <c r="J41" s="95"/>
      <c r="K41" s="1"/>
      <c r="O41" s="37"/>
    </row>
    <row r="42" spans="10:15" ht="15" customHeight="1">
      <c r="J42" s="96"/>
      <c r="K42" s="1"/>
      <c r="O42" s="37"/>
    </row>
    <row r="43" spans="1:16" ht="14.25" customHeight="1">
      <c r="A43" s="97"/>
      <c r="G43" s="98"/>
      <c r="J43" s="1"/>
      <c r="O43" s="37"/>
      <c r="P43" s="99"/>
    </row>
    <row r="44" spans="1:18" ht="14.25" customHeight="1">
      <c r="A44" s="97"/>
      <c r="G44" s="100"/>
      <c r="H44" s="100"/>
      <c r="J44" s="1"/>
      <c r="O44" s="37"/>
      <c r="P44" s="101"/>
      <c r="R44" s="100">
        <f>D22-D12-D16-D24-D26</f>
        <v>39849384</v>
      </c>
    </row>
    <row r="45" spans="1:18" ht="14.25" customHeight="1">
      <c r="A45" s="97"/>
      <c r="G45" s="100"/>
      <c r="H45" s="100"/>
      <c r="J45" s="1"/>
      <c r="O45" s="37"/>
      <c r="P45" s="101"/>
      <c r="R45" s="100"/>
    </row>
    <row r="46" spans="1:18" ht="13.5" customHeight="1">
      <c r="A46" s="97"/>
      <c r="H46" s="100"/>
      <c r="J46" s="1"/>
      <c r="O46" s="37"/>
      <c r="P46" s="101"/>
      <c r="R46" s="100"/>
    </row>
    <row r="47" spans="1:18" ht="18" customHeight="1">
      <c r="A47" s="102"/>
      <c r="H47" s="100"/>
      <c r="J47" s="1"/>
      <c r="O47" s="37"/>
      <c r="P47" s="101"/>
      <c r="R47" s="100"/>
    </row>
    <row r="48" spans="1:18" ht="18" customHeight="1">
      <c r="A48" s="103"/>
      <c r="G48" s="104"/>
      <c r="H48" s="100"/>
      <c r="J48" s="1"/>
      <c r="O48" s="37"/>
      <c r="P48" s="101"/>
      <c r="R48" s="100"/>
    </row>
    <row r="49" spans="1:18" ht="18" customHeight="1">
      <c r="A49" s="103"/>
      <c r="G49" s="104"/>
      <c r="H49" s="100"/>
      <c r="J49" s="1"/>
      <c r="O49" s="37"/>
      <c r="P49" s="101"/>
      <c r="R49" s="100"/>
    </row>
    <row r="50" spans="1:18" ht="18" customHeight="1">
      <c r="A50" s="103"/>
      <c r="G50" s="104"/>
      <c r="H50" s="100"/>
      <c r="J50" s="1"/>
      <c r="O50" s="37"/>
      <c r="P50" s="101"/>
      <c r="R50" s="100"/>
    </row>
    <row r="51" spans="1:18" ht="18" customHeight="1">
      <c r="A51" s="103"/>
      <c r="G51" s="100"/>
      <c r="H51" s="100"/>
      <c r="J51" s="1"/>
      <c r="O51" s="37"/>
      <c r="P51" s="101"/>
      <c r="R51" s="100"/>
    </row>
    <row r="52" spans="1:18" ht="18" customHeight="1">
      <c r="A52" s="103"/>
      <c r="G52" s="100"/>
      <c r="H52" s="100"/>
      <c r="J52" s="1"/>
      <c r="O52" s="37"/>
      <c r="P52" s="101"/>
      <c r="R52" s="100"/>
    </row>
    <row r="53" spans="1:18" ht="18" customHeight="1">
      <c r="A53" s="103"/>
      <c r="G53" s="100"/>
      <c r="H53" s="100"/>
      <c r="J53" s="1">
        <v>84.85</v>
      </c>
      <c r="K53">
        <v>63</v>
      </c>
      <c r="O53" s="37"/>
      <c r="P53" s="101"/>
      <c r="R53" s="100"/>
    </row>
    <row r="54" spans="1:18" ht="18" customHeight="1">
      <c r="A54" s="103"/>
      <c r="G54" s="100"/>
      <c r="H54" s="100"/>
      <c r="J54" s="1">
        <v>37.5</v>
      </c>
      <c r="K54">
        <v>37.5</v>
      </c>
      <c r="O54" s="37"/>
      <c r="P54" s="101"/>
      <c r="R54" s="100"/>
    </row>
    <row r="55" spans="1:18" ht="18" customHeight="1">
      <c r="A55" s="103"/>
      <c r="G55" s="100"/>
      <c r="H55" s="100"/>
      <c r="J55" s="1">
        <v>161.95</v>
      </c>
      <c r="K55">
        <v>161.95</v>
      </c>
      <c r="O55" s="37"/>
      <c r="P55" s="101"/>
      <c r="R55" s="100"/>
    </row>
    <row r="56" spans="1:18" ht="18" customHeight="1">
      <c r="A56" s="103"/>
      <c r="G56" s="100"/>
      <c r="H56" s="100"/>
      <c r="J56">
        <v>37.2</v>
      </c>
      <c r="K56">
        <v>37.2</v>
      </c>
      <c r="O56" s="37"/>
      <c r="P56" s="101"/>
      <c r="R56" s="100"/>
    </row>
    <row r="57" spans="1:18" ht="18" customHeight="1">
      <c r="A57" s="103"/>
      <c r="G57" s="100"/>
      <c r="H57" s="100"/>
      <c r="J57">
        <v>90</v>
      </c>
      <c r="K57">
        <v>90</v>
      </c>
      <c r="O57" s="37"/>
      <c r="P57" s="101"/>
      <c r="R57" s="100"/>
    </row>
    <row r="58" spans="1:18" ht="18" customHeight="1">
      <c r="A58" s="103"/>
      <c r="G58" s="100"/>
      <c r="H58" s="100"/>
      <c r="J58">
        <f>SUM(J53:J57)</f>
        <v>411.49999999999994</v>
      </c>
      <c r="K58">
        <f>SUM(K53:K57)</f>
        <v>389.65</v>
      </c>
      <c r="O58" s="37"/>
      <c r="P58" s="101"/>
      <c r="R58" s="100"/>
    </row>
    <row r="59" spans="1:18" ht="18" customHeight="1">
      <c r="A59" s="103"/>
      <c r="G59" s="100"/>
      <c r="H59" s="100"/>
      <c r="O59" s="37"/>
      <c r="P59" s="101"/>
      <c r="R59" s="100"/>
    </row>
    <row r="60" spans="1:18" ht="18" customHeight="1">
      <c r="A60" s="103"/>
      <c r="G60" s="100"/>
      <c r="H60" s="100"/>
      <c r="O60" s="37"/>
      <c r="P60" s="101"/>
      <c r="R60" s="100"/>
    </row>
    <row r="61" spans="1:18" ht="18" customHeight="1">
      <c r="A61" s="103"/>
      <c r="G61" s="100"/>
      <c r="H61" s="100"/>
      <c r="O61" s="37"/>
      <c r="P61" s="101"/>
      <c r="R61" s="100"/>
    </row>
    <row r="62" spans="1:18" ht="18" customHeight="1">
      <c r="A62" s="103"/>
      <c r="G62" s="100"/>
      <c r="H62" s="100"/>
      <c r="O62" s="37"/>
      <c r="P62" s="101"/>
      <c r="R62" s="100"/>
    </row>
    <row r="63" spans="1:18" ht="18" customHeight="1">
      <c r="A63" s="103"/>
      <c r="G63" s="100"/>
      <c r="H63" s="100"/>
      <c r="O63" s="37"/>
      <c r="P63" s="101"/>
      <c r="R63" s="100"/>
    </row>
    <row r="64" spans="1:18" ht="18" customHeight="1">
      <c r="A64" s="103"/>
      <c r="G64" s="100"/>
      <c r="H64" s="100"/>
      <c r="O64" s="37"/>
      <c r="P64" s="101"/>
      <c r="R64" s="100"/>
    </row>
    <row r="65" spans="1:18" ht="18" customHeight="1">
      <c r="A65" s="103"/>
      <c r="G65" s="100"/>
      <c r="H65" s="100"/>
      <c r="O65" s="37"/>
      <c r="P65" s="101"/>
      <c r="R65" s="100"/>
    </row>
    <row r="66" spans="1:18" ht="18" customHeight="1">
      <c r="A66" s="103"/>
      <c r="G66" s="100"/>
      <c r="H66" s="100"/>
      <c r="O66" s="37"/>
      <c r="P66" s="101"/>
      <c r="R66" s="100"/>
    </row>
    <row r="67" spans="7:15" ht="15">
      <c r="G67" s="98"/>
      <c r="O67" s="37"/>
    </row>
    <row r="68" spans="7:15" ht="15">
      <c r="G68" s="100"/>
      <c r="O68" s="37"/>
    </row>
    <row r="69" spans="1:16" ht="18.75">
      <c r="A69" s="105"/>
      <c r="B69" s="105"/>
      <c r="C69" s="105"/>
      <c r="D69" s="105"/>
      <c r="E69" s="105"/>
      <c r="F69" s="105"/>
      <c r="G69" s="105"/>
      <c r="H69" s="105"/>
      <c r="O69" s="37"/>
      <c r="P69" s="105"/>
    </row>
    <row r="70" spans="1:16" ht="19.5">
      <c r="A70" s="38"/>
      <c r="B70" s="38"/>
      <c r="C70" s="38"/>
      <c r="D70" s="38"/>
      <c r="E70" s="38"/>
      <c r="F70" s="38"/>
      <c r="G70" s="38"/>
      <c r="H70" s="38"/>
      <c r="O70" s="37"/>
      <c r="P70" s="38"/>
    </row>
    <row r="72" ht="20.25" customHeight="1">
      <c r="O72" s="37"/>
    </row>
    <row r="73" spans="1:16" ht="15.75">
      <c r="A73" s="106"/>
      <c r="B73" s="107"/>
      <c r="C73" s="108"/>
      <c r="D73" s="109"/>
      <c r="E73" s="110"/>
      <c r="F73" s="110"/>
      <c r="G73" s="111"/>
      <c r="H73" s="111"/>
      <c r="O73" s="37"/>
      <c r="P73" s="112"/>
    </row>
    <row r="74" spans="1:16" ht="15">
      <c r="A74" s="47"/>
      <c r="B74" s="47"/>
      <c r="C74" s="47"/>
      <c r="D74" s="47"/>
      <c r="E74" s="47"/>
      <c r="F74" s="47"/>
      <c r="G74" s="47"/>
      <c r="H74" s="47"/>
      <c r="O74" s="37"/>
      <c r="P74" s="113"/>
    </row>
    <row r="75" spans="1:17" ht="15">
      <c r="A75" s="47"/>
      <c r="B75" s="47"/>
      <c r="C75" s="47"/>
      <c r="D75" s="47"/>
      <c r="E75" s="47"/>
      <c r="F75" s="47"/>
      <c r="G75" s="47"/>
      <c r="H75" s="47"/>
      <c r="O75" s="37"/>
      <c r="P75" s="114"/>
      <c r="Q75" s="37" t="s">
        <v>90</v>
      </c>
    </row>
    <row r="76" spans="1:8" ht="15">
      <c r="A76" s="47"/>
      <c r="B76" s="47"/>
      <c r="C76" s="47"/>
      <c r="D76" s="47"/>
      <c r="E76" s="47"/>
      <c r="F76" s="47"/>
      <c r="G76" s="47"/>
      <c r="H76" s="47"/>
    </row>
    <row r="77" spans="1:8" ht="15">
      <c r="A77" s="47"/>
      <c r="B77" s="47"/>
      <c r="C77" s="47"/>
      <c r="D77" s="47"/>
      <c r="E77" s="47"/>
      <c r="F77" s="47"/>
      <c r="G77" s="47"/>
      <c r="H77" s="47"/>
    </row>
    <row r="78" spans="1:15" ht="15">
      <c r="A78" s="47"/>
      <c r="B78" s="47"/>
      <c r="C78" s="47"/>
      <c r="D78" s="47"/>
      <c r="E78" s="47"/>
      <c r="F78" s="47"/>
      <c r="G78" s="47"/>
      <c r="H78" s="34"/>
      <c r="O78" s="37"/>
    </row>
  </sheetData>
  <mergeCells count="18">
    <mergeCell ref="A20:A21"/>
    <mergeCell ref="A9:A11"/>
    <mergeCell ref="C9:C11"/>
    <mergeCell ref="E9:E11"/>
    <mergeCell ref="F9:F11"/>
    <mergeCell ref="A2:H2"/>
    <mergeCell ref="A3:H3"/>
    <mergeCell ref="A5:A7"/>
    <mergeCell ref="B6:B7"/>
    <mergeCell ref="A13:A14"/>
    <mergeCell ref="B13:B14"/>
    <mergeCell ref="C13:C14"/>
    <mergeCell ref="H9:H11"/>
    <mergeCell ref="G9:G11"/>
    <mergeCell ref="G13:G14"/>
    <mergeCell ref="F13:F14"/>
    <mergeCell ref="E13:E14"/>
    <mergeCell ref="D13:D14"/>
  </mergeCells>
  <printOptions/>
  <pageMargins left="0.11811023622047245" right="0.1968503937007874" top="0.35433070866141736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thouraya20</dc:creator>
  <cp:keywords/>
  <dc:description/>
  <cp:lastModifiedBy>thouraya20</cp:lastModifiedBy>
  <cp:lastPrinted>2012-03-19T12:18:32Z</cp:lastPrinted>
  <dcterms:created xsi:type="dcterms:W3CDTF">2011-08-24T08:28:22Z</dcterms:created>
  <dcterms:modified xsi:type="dcterms:W3CDTF">2012-03-26T12:38:15Z</dcterms:modified>
  <cp:category/>
  <cp:version/>
  <cp:contentType/>
  <cp:contentStatus/>
</cp:coreProperties>
</file>